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0050" windowHeight="6705" tabRatio="806" activeTab="2"/>
  </bookViews>
  <sheets>
    <sheet name="Входной мониторинг" sheetId="4" r:id="rId1"/>
    <sheet name="Промежуточный мониторинг -1" sheetId="8" r:id="rId2"/>
    <sheet name="Промежуточный мониторинг - 2" sheetId="7" r:id="rId3"/>
    <sheet name="Итоговый мониторинг" sheetId="6" r:id="rId4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8" l="1"/>
  <c r="B63" i="8"/>
  <c r="B62" i="8"/>
  <c r="B60" i="8"/>
  <c r="B59" i="8"/>
  <c r="B58" i="8"/>
  <c r="B46" i="8"/>
  <c r="B45" i="8"/>
  <c r="B44" i="8"/>
  <c r="B43" i="8"/>
  <c r="B64" i="7"/>
  <c r="B63" i="7"/>
  <c r="B62" i="7"/>
  <c r="B60" i="7"/>
  <c r="B59" i="7"/>
  <c r="B58" i="7"/>
  <c r="B46" i="7"/>
  <c r="B45" i="7"/>
  <c r="B44" i="7"/>
  <c r="B43" i="7"/>
  <c r="B64" i="6"/>
  <c r="B63" i="6"/>
  <c r="B62" i="6"/>
  <c r="B60" i="6"/>
  <c r="B59" i="6"/>
  <c r="B58" i="6"/>
  <c r="B50" i="6"/>
  <c r="B62" i="4"/>
  <c r="B61" i="4"/>
  <c r="B60" i="4"/>
  <c r="B64" i="4"/>
  <c r="B66" i="4"/>
  <c r="B65" i="4"/>
  <c r="B48" i="4"/>
  <c r="B47" i="4"/>
  <c r="B46" i="4"/>
  <c r="B45" i="4"/>
  <c r="B49" i="7" l="1"/>
  <c r="D67" i="7"/>
  <c r="B49" i="8"/>
  <c r="D67" i="8"/>
  <c r="B52" i="8"/>
  <c r="D66" i="8"/>
  <c r="D66" i="6"/>
  <c r="B52" i="6"/>
  <c r="B49" i="6"/>
  <c r="B50" i="8"/>
  <c r="D67" i="6"/>
  <c r="B52" i="7"/>
  <c r="B50" i="7"/>
  <c r="D66" i="7"/>
  <c r="B51" i="8"/>
  <c r="B51" i="7"/>
  <c r="B51" i="6"/>
  <c r="D69" i="4"/>
  <c r="B51" i="4"/>
  <c r="D68" i="4"/>
  <c r="B53" i="4"/>
  <c r="B54" i="4"/>
  <c r="B52" i="4"/>
</calcChain>
</file>

<file path=xl/sharedStrings.xml><?xml version="1.0" encoding="utf-8"?>
<sst xmlns="http://schemas.openxmlformats.org/spreadsheetml/2006/main" count="355" uniqueCount="72">
  <si>
    <t>Оцените в процентном соотношении.</t>
  </si>
  <si>
    <t xml:space="preserve">1. Чьи интересы и ценности ставятся на первое место в данной образовательной среде? </t>
  </si>
  <si>
    <t>2. Кто к кому подстраивается в процессе взаимодействия?</t>
  </si>
  <si>
    <t>Если отмечается, что в данной образовательной среде доминируют ситуации, когда воспитатель подстраивается к ребенку (или, по крайней мере, существует стремление воспитателей к такому положению), то это также интерпретируется как возможность свободного развития ребенка, —  соответственно, присваивается балл по шкале “свобода”; если же констатируется, что ребенок вынужден приспосабливаться к своим воспитателям, то присваивается балл по шкале “зависимость”.</t>
  </si>
  <si>
    <t>3. Какая форма воспитания преимущественно осуществляется в данной образовательной среде?</t>
  </si>
  <si>
    <t>4. Практикуется ли в данной образовательной среде наказание ребенка?</t>
  </si>
  <si>
    <t>Отсутствие наказаний рассматривается в качестве условия, способствующего развитию активности ребенка, — присваивается балл по шкале “активность”, при наличии в данной образовательной среде системы наказаний (используемой как прямо, так и опосредованно) — присваивается балл по шкале “пассивность”.</t>
  </si>
  <si>
    <t>5. Стимулируется ли в данной образовательной среде проявление ребенком какой-либо инициативы?</t>
  </si>
  <si>
    <t>Если в рассматриваемой образовательной среде можно констатировать положительное подкрепление инициативы ребенка (как сознательное, так и бессознательное), то это интерпретируется как дополнительная возможность развития его активности, присваивается балл по шкале “активность”; если же, проявленная ребенком инициатива, как правило, может обернуться для него различного рода неприятностями, то присваивается балл по шкале “пассивность”.</t>
  </si>
  <si>
    <t>6. Находят ли какой-либо положительный отклик в данной образовательной среде те или иные творческие проявления ребенка?</t>
  </si>
  <si>
    <t>В случае, когда в образовательной среде существуют условия, при которых творчество ребенка стимулируется или может быть оценено, такая среда рассматривается как способствующая развитию активности, — присваивается балл по шкале “активность”; если же творческие проявления ребенка игнорируются, остаются, как правило, незамеченными и неоцененными – присваивается балл по шкале “пассивность”.</t>
  </si>
  <si>
    <t xml:space="preserve"> Констатация приоритета  личностных интересов и ценностей  над общественными интерпретируется как  возможность свободного развития  ребенка, — соответственно, присваивается балл по шкале “свобода”; в случае констатации приоритета общественных интересов – присваивается балл по шкале “зависимость”.</t>
  </si>
  <si>
    <t>Ориентация образовательной среды на индивидуальную форму воспитания интерпретируется как наличие в среде дополнительной возможности для свободного развития самостоятельного ребенка, — присваивается балл по шкале “свобода”; в случае приоритета в образовательной среде коллективного воспитания присваивается балл по шкале “зависимость”.</t>
  </si>
  <si>
    <t xml:space="preserve">а) личности;      </t>
  </si>
  <si>
    <t>б) общества (группы).</t>
  </si>
  <si>
    <t xml:space="preserve">а) индивидуальная;    </t>
  </si>
  <si>
    <t xml:space="preserve"> б) коллективная (групповая).</t>
  </si>
  <si>
    <t xml:space="preserve">а) да;     </t>
  </si>
  <si>
    <t>б) нет.</t>
  </si>
  <si>
    <t>Ответы</t>
  </si>
  <si>
    <t>ПРИМЕР</t>
  </si>
  <si>
    <t>Сумма по двум показателям должна быть равна 100</t>
  </si>
  <si>
    <t>Свобода</t>
  </si>
  <si>
    <t>Зависимость</t>
  </si>
  <si>
    <t>Активность</t>
  </si>
  <si>
    <t>Пассивность</t>
  </si>
  <si>
    <t>Карьерная среда</t>
  </si>
  <si>
    <t>Творческая среда</t>
  </si>
  <si>
    <t>Безмятежная среда</t>
  </si>
  <si>
    <t>=</t>
  </si>
  <si>
    <t>Графическая модель соотношения типов образовательной среды</t>
  </si>
  <si>
    <t>Догматическая среда</t>
  </si>
  <si>
    <t>Активность - пассивность</t>
  </si>
  <si>
    <t>Свобода - зависимость</t>
  </si>
  <si>
    <t>Диагностическая методика В.А. Ясвина</t>
  </si>
  <si>
    <t>Критерии оценки среды</t>
  </si>
  <si>
    <t>Баллы (max.10)</t>
  </si>
  <si>
    <t>Широта</t>
  </si>
  <si>
    <t>Интенсивность</t>
  </si>
  <si>
    <t>Осознаваемость</t>
  </si>
  <si>
    <t>Обобщенность</t>
  </si>
  <si>
    <t>Эмоциональность</t>
  </si>
  <si>
    <t>Доминантность</t>
  </si>
  <si>
    <t>Когерентность</t>
  </si>
  <si>
    <t>Мобильность</t>
  </si>
  <si>
    <t>Структурированность</t>
  </si>
  <si>
    <t>Безопасность</t>
  </si>
  <si>
    <t>Устойчивость</t>
  </si>
  <si>
    <t>ОБЩАЯ</t>
  </si>
  <si>
    <t>Дифференцированная</t>
  </si>
  <si>
    <t>АДМИНИСТРАЦИЯ</t>
  </si>
  <si>
    <t>ПЕДАГОГИ</t>
  </si>
  <si>
    <t>РОДИТЕЛИ</t>
  </si>
  <si>
    <t>РУКОВОДИТЕЛЬ/   ДИРЕКТОР</t>
  </si>
  <si>
    <t>Количество опрошенных</t>
  </si>
  <si>
    <t>Дата проведения мониторинга</t>
  </si>
  <si>
    <t>Регион</t>
  </si>
  <si>
    <t>Название образовательной организации</t>
  </si>
  <si>
    <t xml:space="preserve">Дата проведения мониторинга </t>
  </si>
  <si>
    <t>Населенный пункт</t>
  </si>
  <si>
    <t xml:space="preserve">а) воспитатель/педагог к ребенку;   </t>
  </si>
  <si>
    <t xml:space="preserve"> б) ребенок к воспитателю/педагогу.</t>
  </si>
  <si>
    <t>ПЕДАГОГИЧЕСКИЕ РАБОТНИКИ</t>
  </si>
  <si>
    <t>УЧЕНИКИ</t>
  </si>
  <si>
    <t>а) воспитатель/педагог к ребенку</t>
  </si>
  <si>
    <t>Калужская область</t>
  </si>
  <si>
    <t>Калуга</t>
  </si>
  <si>
    <t>МБДОУ № 60 "Колосок"</t>
  </si>
  <si>
    <t>1 чел</t>
  </si>
  <si>
    <t>7 чел</t>
  </si>
  <si>
    <t>100 чел</t>
  </si>
  <si>
    <t>22.04.2022г.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</si>
</sst>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Border="1"/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/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4" fontId="13" fillId="3" borderId="0" xfId="0" applyNumberFormat="1" applyFont="1" applyFill="1"/>
    <xf numFmtId="0" fontId="9" fillId="0" borderId="1" xfId="0" applyFont="1" applyBorder="1" applyAlignment="1">
      <alignment vertical="center" wrapText="1"/>
    </xf>
    <xf numFmtId="0" fontId="12" fillId="3" borderId="1" xfId="0" applyFont="1" applyFill="1" applyBorder="1"/>
    <xf numFmtId="14" fontId="12" fillId="3" borderId="1" xfId="0" applyNumberFormat="1" applyFont="1" applyFill="1" applyBorder="1"/>
    <xf numFmtId="14" fontId="13" fillId="0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'Входной мониторинг'!$A$42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'Входной мониторинг'!$A$45:$A$48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'Входной мониторинг'!$B$45:$B$48</c:f>
              <c:numCache>
                <c:formatCode>0</c:formatCode>
                <c:ptCount val="4"/>
                <c:pt idx="0">
                  <c:v>63.333333333333336</c:v>
                </c:pt>
                <c:pt idx="1">
                  <c:v>50</c:v>
                </c:pt>
                <c:pt idx="2">
                  <c:v>36.666666666666664</c:v>
                </c:pt>
                <c:pt idx="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AC-4BF4-B285-9A871E046A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58998144"/>
        <c:axId val="59087104"/>
      </c:radarChart>
      <c:catAx>
        <c:axId val="589981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59087104"/>
        <c:crosses val="autoZero"/>
        <c:auto val="1"/>
        <c:lblAlgn val="ctr"/>
        <c:lblOffset val="100"/>
        <c:noMultiLvlLbl val="0"/>
      </c:catAx>
      <c:valAx>
        <c:axId val="59087104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58998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-1'!$B$110:$B$121</c:f>
              <c:numCache>
                <c:formatCode>General</c:formatCode>
                <c:ptCount val="12"/>
                <c:pt idx="0">
                  <c:v>9.15</c:v>
                </c:pt>
                <c:pt idx="1">
                  <c:v>5.8</c:v>
                </c:pt>
                <c:pt idx="2">
                  <c:v>8.6</c:v>
                </c:pt>
                <c:pt idx="3">
                  <c:v>7.25</c:v>
                </c:pt>
                <c:pt idx="4">
                  <c:v>9.9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7.5</c:v>
                </c:pt>
                <c:pt idx="9">
                  <c:v>8.75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9C-410F-9A96-7EBD41225EDE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-1'!$C$110:$C$121</c:f>
              <c:numCache>
                <c:formatCode>General</c:formatCode>
                <c:ptCount val="12"/>
                <c:pt idx="0">
                  <c:v>9.15</c:v>
                </c:pt>
                <c:pt idx="1">
                  <c:v>5.8</c:v>
                </c:pt>
                <c:pt idx="2">
                  <c:v>8.3000000000000007</c:v>
                </c:pt>
                <c:pt idx="3">
                  <c:v>7.25</c:v>
                </c:pt>
                <c:pt idx="4">
                  <c:v>9.9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7.5</c:v>
                </c:pt>
                <c:pt idx="9">
                  <c:v>8.75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9C-410F-9A96-7EBD41225EDE}"/>
            </c:ext>
          </c:extLst>
        </c:ser>
        <c:ser>
          <c:idx val="2"/>
          <c:order val="2"/>
          <c:tx>
            <c:v>Педагоги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-1'!$D$110:$D$121</c:f>
              <c:numCache>
                <c:formatCode>General</c:formatCode>
                <c:ptCount val="12"/>
                <c:pt idx="0">
                  <c:v>8.4</c:v>
                </c:pt>
                <c:pt idx="1">
                  <c:v>5.8</c:v>
                </c:pt>
                <c:pt idx="2">
                  <c:v>7.4</c:v>
                </c:pt>
                <c:pt idx="3">
                  <c:v>5.8</c:v>
                </c:pt>
                <c:pt idx="4">
                  <c:v>8.4</c:v>
                </c:pt>
                <c:pt idx="5">
                  <c:v>6.5</c:v>
                </c:pt>
                <c:pt idx="6">
                  <c:v>4.3</c:v>
                </c:pt>
                <c:pt idx="7">
                  <c:v>3.5</c:v>
                </c:pt>
                <c:pt idx="8">
                  <c:v>6</c:v>
                </c:pt>
                <c:pt idx="9">
                  <c:v>7.25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9C-410F-9A96-7EBD41225EDE}"/>
            </c:ext>
          </c:extLst>
        </c:ser>
        <c:ser>
          <c:idx val="3"/>
          <c:order val="3"/>
          <c:tx>
            <c:v>Родители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-1'!$E$110:$E$121</c:f>
              <c:numCache>
                <c:formatCode>General</c:formatCode>
                <c:ptCount val="12"/>
                <c:pt idx="0">
                  <c:v>7.8</c:v>
                </c:pt>
                <c:pt idx="1">
                  <c:v>4.9000000000000004</c:v>
                </c:pt>
                <c:pt idx="2">
                  <c:v>8</c:v>
                </c:pt>
                <c:pt idx="3">
                  <c:v>6.4</c:v>
                </c:pt>
                <c:pt idx="4">
                  <c:v>8.6999999999999993</c:v>
                </c:pt>
                <c:pt idx="5">
                  <c:v>6</c:v>
                </c:pt>
                <c:pt idx="6">
                  <c:v>3</c:v>
                </c:pt>
                <c:pt idx="7">
                  <c:v>2.5</c:v>
                </c:pt>
                <c:pt idx="8">
                  <c:v>6</c:v>
                </c:pt>
                <c:pt idx="9">
                  <c:v>7</c:v>
                </c:pt>
                <c:pt idx="10">
                  <c:v>6.4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F9C-410F-9A96-7EBD41225EDE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'Промежуточный мониторинг -1'!$A$110:$A$121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-1'!$F$110:$F$121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F9C-410F-9A96-7EBD41225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97312"/>
        <c:axId val="32011392"/>
      </c:radarChart>
      <c:catAx>
        <c:axId val="319973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2011392"/>
        <c:crosses val="autoZero"/>
        <c:auto val="1"/>
        <c:lblAlgn val="ctr"/>
        <c:lblOffset val="100"/>
        <c:noMultiLvlLbl val="0"/>
      </c:catAx>
      <c:valAx>
        <c:axId val="3201139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1997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'Промежуточный мониторинг - 2'!$A$40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'Промежуточный мониторинг - 2'!$A$43:$A$46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'Промежуточный мониторинг - 2'!$B$43:$B$46</c:f>
              <c:numCache>
                <c:formatCode>0</c:formatCode>
                <c:ptCount val="4"/>
                <c:pt idx="0">
                  <c:v>66.666666666666671</c:v>
                </c:pt>
                <c:pt idx="1">
                  <c:v>36.666666666666664</c:v>
                </c:pt>
                <c:pt idx="2">
                  <c:v>33.333333333333336</c:v>
                </c:pt>
                <c:pt idx="3">
                  <c:v>63.333333333333336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EE-46FC-A7BE-A3AB5EE2C5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081024"/>
        <c:axId val="32108544"/>
      </c:radarChart>
      <c:catAx>
        <c:axId val="3208102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32108544"/>
        <c:crosses val="autoZero"/>
        <c:auto val="1"/>
        <c:lblAlgn val="ctr"/>
        <c:lblOffset val="100"/>
        <c:noMultiLvlLbl val="0"/>
      </c:catAx>
      <c:valAx>
        <c:axId val="32108544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3208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'Промежуточный мониторинг - 2'!$A$40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'Промежуточный мониторинг - 2'!$A$49:$A$52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'Промежуточный мониторинг - 2'!$B$49:$B$52</c:f>
              <c:numCache>
                <c:formatCode>0</c:formatCode>
                <c:ptCount val="4"/>
                <c:pt idx="0">
                  <c:v>12.222222222222221</c:v>
                </c:pt>
                <c:pt idx="1">
                  <c:v>24.444444444444443</c:v>
                </c:pt>
                <c:pt idx="2">
                  <c:v>42.222222222222229</c:v>
                </c:pt>
                <c:pt idx="3">
                  <c:v>21.111111111111114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06-479E-A47C-C533357F40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'Промежуточный мониторинг - 2'!$C$66:$D$66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xVal>
          <c:yVal>
            <c:numRef>
              <c:f>'Промежуточный мониторинг - 2'!$C$67:$D$67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F3-4E61-86DB-58FE08E99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50272"/>
        <c:axId val="32151808"/>
      </c:scatterChart>
      <c:valAx>
        <c:axId val="32150272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151808"/>
        <c:crosses val="autoZero"/>
        <c:crossBetween val="midCat"/>
      </c:valAx>
      <c:valAx>
        <c:axId val="32151808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150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'Промежуточный мониторинг - 2'!$A$75:$A$86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- 2'!$B$75:$B$86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6</c:v>
                </c:pt>
                <c:pt idx="2">
                  <c:v>8.5</c:v>
                </c:pt>
                <c:pt idx="3">
                  <c:v>6.7</c:v>
                </c:pt>
                <c:pt idx="4">
                  <c:v>9.1999999999999993</c:v>
                </c:pt>
                <c:pt idx="5">
                  <c:v>7.7</c:v>
                </c:pt>
                <c:pt idx="6">
                  <c:v>3.7</c:v>
                </c:pt>
                <c:pt idx="7">
                  <c:v>3.7</c:v>
                </c:pt>
                <c:pt idx="8">
                  <c:v>6.7</c:v>
                </c:pt>
                <c:pt idx="9">
                  <c:v>8.5</c:v>
                </c:pt>
                <c:pt idx="10">
                  <c:v>6.7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86-4481-93B1-28BC5673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67808"/>
        <c:axId val="32169344"/>
      </c:radarChart>
      <c:catAx>
        <c:axId val="321678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2169344"/>
        <c:crosses val="autoZero"/>
        <c:auto val="1"/>
        <c:lblAlgn val="ctr"/>
        <c:lblOffset val="100"/>
        <c:noMultiLvlLbl val="0"/>
      </c:catAx>
      <c:valAx>
        <c:axId val="3216934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2167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'Промежуточный мониторинг - 2'!$A$110:$A$121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- 2'!$B$110:$B$121</c:f>
              <c:numCache>
                <c:formatCode>General</c:formatCode>
                <c:ptCount val="12"/>
                <c:pt idx="0">
                  <c:v>9.3000000000000007</c:v>
                </c:pt>
                <c:pt idx="1">
                  <c:v>6</c:v>
                </c:pt>
                <c:pt idx="2">
                  <c:v>8.9</c:v>
                </c:pt>
                <c:pt idx="3">
                  <c:v>7.3</c:v>
                </c:pt>
                <c:pt idx="4">
                  <c:v>9.9</c:v>
                </c:pt>
                <c:pt idx="5">
                  <c:v>9.1999999999999993</c:v>
                </c:pt>
                <c:pt idx="6">
                  <c:v>3.8</c:v>
                </c:pt>
                <c:pt idx="7">
                  <c:v>3.5</c:v>
                </c:pt>
                <c:pt idx="8">
                  <c:v>7.5</c:v>
                </c:pt>
                <c:pt idx="9">
                  <c:v>9.8000000000000007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8B-4E08-8C43-88C2E72D31BC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'Промежуточный мониторинг - 2'!$A$110:$A$121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- 2'!$C$110:$C$121</c:f>
              <c:numCache>
                <c:formatCode>General</c:formatCode>
                <c:ptCount val="12"/>
                <c:pt idx="0">
                  <c:v>9.3000000000000007</c:v>
                </c:pt>
                <c:pt idx="1">
                  <c:v>6</c:v>
                </c:pt>
                <c:pt idx="2">
                  <c:v>8.9</c:v>
                </c:pt>
                <c:pt idx="3">
                  <c:v>7.25</c:v>
                </c:pt>
                <c:pt idx="4">
                  <c:v>9.9</c:v>
                </c:pt>
                <c:pt idx="5">
                  <c:v>9.1999999999999993</c:v>
                </c:pt>
                <c:pt idx="6">
                  <c:v>3.8</c:v>
                </c:pt>
                <c:pt idx="7">
                  <c:v>3.8</c:v>
                </c:pt>
                <c:pt idx="8">
                  <c:v>7.5</c:v>
                </c:pt>
                <c:pt idx="9">
                  <c:v>9.8000000000000007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8B-4E08-8C43-88C2E72D31BC}"/>
            </c:ext>
          </c:extLst>
        </c:ser>
        <c:ser>
          <c:idx val="2"/>
          <c:order val="2"/>
          <c:tx>
            <c:v>Педагоги</c:v>
          </c:tx>
          <c:cat>
            <c:strRef>
              <c:f>'Промежуточный мониторинг - 2'!$A$110:$A$121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- 2'!$D$110:$D$121</c:f>
              <c:numCache>
                <c:formatCode>General</c:formatCode>
                <c:ptCount val="12"/>
                <c:pt idx="0">
                  <c:v>8.9</c:v>
                </c:pt>
                <c:pt idx="1">
                  <c:v>6</c:v>
                </c:pt>
                <c:pt idx="2">
                  <c:v>8</c:v>
                </c:pt>
                <c:pt idx="3">
                  <c:v>5.8</c:v>
                </c:pt>
                <c:pt idx="4">
                  <c:v>8.4</c:v>
                </c:pt>
                <c:pt idx="5">
                  <c:v>6.5</c:v>
                </c:pt>
                <c:pt idx="6">
                  <c:v>4.3</c:v>
                </c:pt>
                <c:pt idx="7">
                  <c:v>3.5</c:v>
                </c:pt>
                <c:pt idx="8">
                  <c:v>6</c:v>
                </c:pt>
                <c:pt idx="9">
                  <c:v>7.25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8B-4E08-8C43-88C2E72D31BC}"/>
            </c:ext>
          </c:extLst>
        </c:ser>
        <c:ser>
          <c:idx val="3"/>
          <c:order val="3"/>
          <c:tx>
            <c:v>Родители</c:v>
          </c:tx>
          <c:cat>
            <c:strRef>
              <c:f>'Промежуточный мониторинг - 2'!$A$110:$A$121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- 2'!$E$110:$E$121</c:f>
              <c:numCache>
                <c:formatCode>General</c:formatCode>
                <c:ptCount val="12"/>
                <c:pt idx="0">
                  <c:v>7.8</c:v>
                </c:pt>
                <c:pt idx="1">
                  <c:v>6</c:v>
                </c:pt>
                <c:pt idx="2">
                  <c:v>8</c:v>
                </c:pt>
                <c:pt idx="3">
                  <c:v>6.4</c:v>
                </c:pt>
                <c:pt idx="4">
                  <c:v>8.6999999999999993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6.4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E8B-4E08-8C43-88C2E72D31BC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'Промежуточный мониторинг - 2'!$A$110:$A$121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- 2'!$F$110:$F$121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E8B-4E08-8C43-88C2E72D3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07552"/>
        <c:axId val="32409088"/>
      </c:radarChart>
      <c:catAx>
        <c:axId val="324075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2409088"/>
        <c:crosses val="autoZero"/>
        <c:auto val="1"/>
        <c:lblAlgn val="ctr"/>
        <c:lblOffset val="100"/>
        <c:noMultiLvlLbl val="0"/>
      </c:catAx>
      <c:valAx>
        <c:axId val="3240908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24075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'Итоговый мониторинг'!$A$40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'Итоговый мониторинг'!$A$43:$A$46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'Итоговый мониторинг'!$B$43:$B$46</c:f>
              <c:numCache>
                <c:formatCode>0</c:formatCode>
                <c:ptCount val="4"/>
                <c:pt idx="0">
                  <c:v>67</c:v>
                </c:pt>
                <c:pt idx="1">
                  <c:v>36.6</c:v>
                </c:pt>
                <c:pt idx="2">
                  <c:v>33.299999999999997</c:v>
                </c:pt>
                <c:pt idx="3">
                  <c:v>63.3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40-44A0-898D-DAB6832035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482816"/>
        <c:axId val="32485760"/>
      </c:radarChart>
      <c:catAx>
        <c:axId val="324828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32485760"/>
        <c:crosses val="autoZero"/>
        <c:auto val="1"/>
        <c:lblAlgn val="ctr"/>
        <c:lblOffset val="100"/>
        <c:noMultiLvlLbl val="0"/>
      </c:catAx>
      <c:valAx>
        <c:axId val="32485760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3248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'Итоговый мониторинг'!$A$40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'Итоговый мониторинг'!$A$49:$A$52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'Итоговый мониторинг'!$B$49:$B$52</c:f>
              <c:numCache>
                <c:formatCode>0</c:formatCode>
                <c:ptCount val="4"/>
                <c:pt idx="0">
                  <c:v>12.187799999999999</c:v>
                </c:pt>
                <c:pt idx="1">
                  <c:v>24.522000000000002</c:v>
                </c:pt>
                <c:pt idx="2">
                  <c:v>42.410999999999994</c:v>
                </c:pt>
                <c:pt idx="3">
                  <c:v>21.078899999999997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ED-4D6C-9F3C-A6A3D3C2C3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'Итоговый мониторинг'!$C$66:$D$66</c:f>
              <c:numCache>
                <c:formatCode>General</c:formatCode>
                <c:ptCount val="2"/>
                <c:pt idx="0">
                  <c:v>0</c:v>
                </c:pt>
                <c:pt idx="1">
                  <c:v>-1</c:v>
                </c:pt>
              </c:numCache>
            </c:numRef>
          </c:xVal>
          <c:yVal>
            <c:numRef>
              <c:f>'Итоговый мониторинг'!$C$67:$D$67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DF-47D5-A63D-8D11C3300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47584"/>
        <c:axId val="54549120"/>
      </c:scatterChart>
      <c:valAx>
        <c:axId val="54547584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4549120"/>
        <c:crosses val="autoZero"/>
        <c:crossBetween val="midCat"/>
      </c:valAx>
      <c:valAx>
        <c:axId val="54549120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47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'Итоговый мониторинг'!$A$75:$A$86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мониторинг'!$B$75:$B$86</c:f>
              <c:numCache>
                <c:formatCode>General</c:formatCode>
                <c:ptCount val="12"/>
                <c:pt idx="0">
                  <c:v>9.5</c:v>
                </c:pt>
                <c:pt idx="1">
                  <c:v>6.4</c:v>
                </c:pt>
                <c:pt idx="2">
                  <c:v>8.9</c:v>
                </c:pt>
                <c:pt idx="3">
                  <c:v>6.9</c:v>
                </c:pt>
                <c:pt idx="4">
                  <c:v>9.4</c:v>
                </c:pt>
                <c:pt idx="5">
                  <c:v>7.7</c:v>
                </c:pt>
                <c:pt idx="6">
                  <c:v>5.5</c:v>
                </c:pt>
                <c:pt idx="7">
                  <c:v>5.5</c:v>
                </c:pt>
                <c:pt idx="8">
                  <c:v>8.5</c:v>
                </c:pt>
                <c:pt idx="9">
                  <c:v>8.6999999999999993</c:v>
                </c:pt>
                <c:pt idx="10">
                  <c:v>6.8</c:v>
                </c:pt>
                <c:pt idx="11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C0-4C71-BBB1-B288313C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65120"/>
        <c:axId val="54566912"/>
      </c:radarChart>
      <c:catAx>
        <c:axId val="545651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54566912"/>
        <c:crosses val="autoZero"/>
        <c:auto val="1"/>
        <c:lblAlgn val="ctr"/>
        <c:lblOffset val="100"/>
        <c:noMultiLvlLbl val="0"/>
      </c:catAx>
      <c:valAx>
        <c:axId val="545669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54565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'Входной мониторинг'!$A$42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'Входной мониторинг'!$A$51:$A$54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'Входной мониторинг'!$B$51:$B$54</c:f>
              <c:numCache>
                <c:formatCode>0</c:formatCode>
                <c:ptCount val="4"/>
                <c:pt idx="0">
                  <c:v>18.333333333333332</c:v>
                </c:pt>
                <c:pt idx="1">
                  <c:v>31.666666666666671</c:v>
                </c:pt>
                <c:pt idx="2">
                  <c:v>31.666666666666671</c:v>
                </c:pt>
                <c:pt idx="3">
                  <c:v>18.333333333333332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BA-481D-A403-73C2FEE124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мониторинг'!$B$110:$B$121</c:f>
              <c:numCache>
                <c:formatCode>General</c:formatCode>
                <c:ptCount val="12"/>
                <c:pt idx="0">
                  <c:v>9.5</c:v>
                </c:pt>
                <c:pt idx="1">
                  <c:v>6</c:v>
                </c:pt>
                <c:pt idx="2">
                  <c:v>9</c:v>
                </c:pt>
                <c:pt idx="3">
                  <c:v>7.4</c:v>
                </c:pt>
                <c:pt idx="4">
                  <c:v>9.9</c:v>
                </c:pt>
                <c:pt idx="5">
                  <c:v>9.1999999999999993</c:v>
                </c:pt>
                <c:pt idx="6">
                  <c:v>5.5</c:v>
                </c:pt>
                <c:pt idx="7">
                  <c:v>5.5</c:v>
                </c:pt>
                <c:pt idx="8">
                  <c:v>8</c:v>
                </c:pt>
                <c:pt idx="9">
                  <c:v>9.8000000000000007</c:v>
                </c:pt>
                <c:pt idx="10">
                  <c:v>6.8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94-4B58-AD96-5C5193C98EC2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мониторинг'!$C$110:$C$121</c:f>
              <c:numCache>
                <c:formatCode>General</c:formatCode>
                <c:ptCount val="12"/>
                <c:pt idx="0">
                  <c:v>9.5</c:v>
                </c:pt>
                <c:pt idx="1">
                  <c:v>6</c:v>
                </c:pt>
                <c:pt idx="2">
                  <c:v>9</c:v>
                </c:pt>
                <c:pt idx="3">
                  <c:v>7.3</c:v>
                </c:pt>
                <c:pt idx="4">
                  <c:v>10</c:v>
                </c:pt>
                <c:pt idx="5">
                  <c:v>9.1999999999999993</c:v>
                </c:pt>
                <c:pt idx="6">
                  <c:v>4.5</c:v>
                </c:pt>
                <c:pt idx="7">
                  <c:v>5.8</c:v>
                </c:pt>
                <c:pt idx="8">
                  <c:v>8</c:v>
                </c:pt>
                <c:pt idx="9">
                  <c:v>9.8000000000000007</c:v>
                </c:pt>
                <c:pt idx="10">
                  <c:v>6.8</c:v>
                </c:pt>
                <c:pt idx="11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94-4B58-AD96-5C5193C98EC2}"/>
            </c:ext>
          </c:extLst>
        </c:ser>
        <c:ser>
          <c:idx val="2"/>
          <c:order val="2"/>
          <c:tx>
            <c:v>Педагоги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мониторинг'!$D$110:$D$121</c:f>
              <c:numCache>
                <c:formatCode>General</c:formatCode>
                <c:ptCount val="12"/>
                <c:pt idx="0">
                  <c:v>9.1</c:v>
                </c:pt>
                <c:pt idx="1">
                  <c:v>6.2</c:v>
                </c:pt>
                <c:pt idx="2">
                  <c:v>8.5</c:v>
                </c:pt>
                <c:pt idx="3">
                  <c:v>6.6</c:v>
                </c:pt>
                <c:pt idx="4">
                  <c:v>9</c:v>
                </c:pt>
                <c:pt idx="5">
                  <c:v>7.3</c:v>
                </c:pt>
                <c:pt idx="6">
                  <c:v>5.0999999999999996</c:v>
                </c:pt>
                <c:pt idx="7">
                  <c:v>5.2</c:v>
                </c:pt>
                <c:pt idx="8">
                  <c:v>8.4</c:v>
                </c:pt>
                <c:pt idx="9">
                  <c:v>8.6</c:v>
                </c:pt>
                <c:pt idx="10">
                  <c:v>6.8</c:v>
                </c:pt>
                <c:pt idx="11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94-4B58-AD96-5C5193C98EC2}"/>
            </c:ext>
          </c:extLst>
        </c:ser>
        <c:ser>
          <c:idx val="3"/>
          <c:order val="3"/>
          <c:tx>
            <c:v>Родители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мониторинг'!$E$110:$E$121</c:f>
              <c:numCache>
                <c:formatCode>General</c:formatCode>
                <c:ptCount val="12"/>
                <c:pt idx="0">
                  <c:v>8.4</c:v>
                </c:pt>
                <c:pt idx="1">
                  <c:v>6</c:v>
                </c:pt>
                <c:pt idx="2">
                  <c:v>8.4</c:v>
                </c:pt>
                <c:pt idx="3">
                  <c:v>6.1</c:v>
                </c:pt>
                <c:pt idx="4">
                  <c:v>10</c:v>
                </c:pt>
                <c:pt idx="5">
                  <c:v>6.9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7.2</c:v>
                </c:pt>
                <c:pt idx="10">
                  <c:v>6.5</c:v>
                </c:pt>
                <c:pt idx="11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94-4B58-AD96-5C5193C98EC2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'Итоговый мониторинг'!$A$110:$A$121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'Итоговый мониторинг'!$F$110:$F$121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94-4B58-AD96-5C5193C98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40128"/>
        <c:axId val="59041664"/>
      </c:radarChart>
      <c:catAx>
        <c:axId val="590401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59041664"/>
        <c:crosses val="autoZero"/>
        <c:auto val="1"/>
        <c:lblAlgn val="ctr"/>
        <c:lblOffset val="100"/>
        <c:noMultiLvlLbl val="0"/>
      </c:catAx>
      <c:valAx>
        <c:axId val="5904166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590401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'Входной мониторинг'!$C$68:$D$68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'Входной мониторинг'!$C$69:$D$69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57-42D7-8A16-EA2DD255E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439104"/>
        <c:axId val="115491968"/>
      </c:scatterChart>
      <c:valAx>
        <c:axId val="115439104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5491968"/>
        <c:crosses val="autoZero"/>
        <c:crossBetween val="midCat"/>
      </c:valAx>
      <c:valAx>
        <c:axId val="115491968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439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'Входной мониторинг'!$A$77:$A$88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мониторинг'!$B$77:$B$88</c:f>
              <c:numCache>
                <c:formatCode>General</c:formatCode>
                <c:ptCount val="12"/>
                <c:pt idx="0">
                  <c:v>6.1</c:v>
                </c:pt>
                <c:pt idx="1">
                  <c:v>4.7</c:v>
                </c:pt>
                <c:pt idx="2">
                  <c:v>5.0999999999999996</c:v>
                </c:pt>
                <c:pt idx="3">
                  <c:v>2.2000000000000002</c:v>
                </c:pt>
                <c:pt idx="4">
                  <c:v>7.7</c:v>
                </c:pt>
                <c:pt idx="5">
                  <c:v>8.5</c:v>
                </c:pt>
                <c:pt idx="6">
                  <c:v>4.3</c:v>
                </c:pt>
                <c:pt idx="7">
                  <c:v>2.4</c:v>
                </c:pt>
                <c:pt idx="8">
                  <c:v>4.7</c:v>
                </c:pt>
                <c:pt idx="9">
                  <c:v>7</c:v>
                </c:pt>
                <c:pt idx="10">
                  <c:v>7.8</c:v>
                </c:pt>
                <c:pt idx="11">
                  <c:v>9.1999999999999993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89-420B-8DAA-6306E3B1E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180480"/>
        <c:axId val="116182016"/>
      </c:radarChart>
      <c:catAx>
        <c:axId val="1161804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16182016"/>
        <c:crosses val="autoZero"/>
        <c:auto val="1"/>
        <c:lblAlgn val="ctr"/>
        <c:lblOffset val="100"/>
        <c:noMultiLvlLbl val="0"/>
      </c:catAx>
      <c:valAx>
        <c:axId val="11618201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16180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v>Руководитель/Директор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мониторинг'!$B$112:$B$123</c:f>
              <c:numCache>
                <c:formatCode>General</c:formatCode>
                <c:ptCount val="12"/>
                <c:pt idx="0">
                  <c:v>7.4</c:v>
                </c:pt>
                <c:pt idx="1">
                  <c:v>5.3</c:v>
                </c:pt>
                <c:pt idx="2">
                  <c:v>7.3</c:v>
                </c:pt>
                <c:pt idx="3">
                  <c:v>3.4</c:v>
                </c:pt>
                <c:pt idx="4">
                  <c:v>8.1999999999999993</c:v>
                </c:pt>
                <c:pt idx="5">
                  <c:v>11</c:v>
                </c:pt>
                <c:pt idx="6">
                  <c:v>5</c:v>
                </c:pt>
                <c:pt idx="7">
                  <c:v>2</c:v>
                </c:pt>
                <c:pt idx="8">
                  <c:v>4.5</c:v>
                </c:pt>
                <c:pt idx="9">
                  <c:v>7.1</c:v>
                </c:pt>
                <c:pt idx="10">
                  <c:v>9</c:v>
                </c:pt>
                <c:pt idx="11">
                  <c:v>8.6999999999999993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70-4CB8-B0B3-10AED2FA15E0}"/>
            </c:ext>
          </c:extLst>
        </c:ser>
        <c:ser>
          <c:idx val="1"/>
          <c:order val="1"/>
          <c:tx>
            <c:v>Администрация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мониторинг'!$C$112:$C$123</c:f>
              <c:numCache>
                <c:formatCode>General</c:formatCode>
                <c:ptCount val="12"/>
                <c:pt idx="0">
                  <c:v>7.4</c:v>
                </c:pt>
                <c:pt idx="1">
                  <c:v>5.3</c:v>
                </c:pt>
                <c:pt idx="2">
                  <c:v>7.3</c:v>
                </c:pt>
                <c:pt idx="3">
                  <c:v>3.4</c:v>
                </c:pt>
                <c:pt idx="4">
                  <c:v>8.1999999999999993</c:v>
                </c:pt>
                <c:pt idx="5">
                  <c:v>11</c:v>
                </c:pt>
                <c:pt idx="6">
                  <c:v>5</c:v>
                </c:pt>
                <c:pt idx="7">
                  <c:v>2</c:v>
                </c:pt>
                <c:pt idx="8">
                  <c:v>4.5</c:v>
                </c:pt>
                <c:pt idx="9">
                  <c:v>6.9</c:v>
                </c:pt>
                <c:pt idx="10">
                  <c:v>9</c:v>
                </c:pt>
                <c:pt idx="11">
                  <c:v>8.6999999999999993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70-4CB8-B0B3-10AED2FA15E0}"/>
            </c:ext>
          </c:extLst>
        </c:ser>
        <c:ser>
          <c:idx val="2"/>
          <c:order val="2"/>
          <c:tx>
            <c:v>Педагоги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мониторинг'!$D$112:$D$123</c:f>
              <c:numCache>
                <c:formatCode>General</c:formatCode>
                <c:ptCount val="12"/>
                <c:pt idx="0">
                  <c:v>5.4</c:v>
                </c:pt>
                <c:pt idx="1">
                  <c:v>4.0999999999999996</c:v>
                </c:pt>
                <c:pt idx="2">
                  <c:v>5.8</c:v>
                </c:pt>
                <c:pt idx="3">
                  <c:v>2</c:v>
                </c:pt>
                <c:pt idx="4">
                  <c:v>6.9</c:v>
                </c:pt>
                <c:pt idx="5">
                  <c:v>6</c:v>
                </c:pt>
                <c:pt idx="6">
                  <c:v>4.0999999999999996</c:v>
                </c:pt>
                <c:pt idx="7">
                  <c:v>3.2</c:v>
                </c:pt>
                <c:pt idx="8">
                  <c:v>5.0999999999999996</c:v>
                </c:pt>
                <c:pt idx="9">
                  <c:v>7.25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70-4CB8-B0B3-10AED2FA15E0}"/>
            </c:ext>
          </c:extLst>
        </c:ser>
        <c:ser>
          <c:idx val="3"/>
          <c:order val="3"/>
          <c:tx>
            <c:v>Родители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мониторинг'!$E$112:$E$123</c:f>
              <c:numCache>
                <c:formatCode>General</c:formatCode>
                <c:ptCount val="12"/>
                <c:pt idx="0">
                  <c:v>4.2</c:v>
                </c:pt>
                <c:pt idx="1">
                  <c:v>4.0999999999999996</c:v>
                </c:pt>
                <c:pt idx="2">
                  <c:v>6</c:v>
                </c:pt>
                <c:pt idx="3">
                  <c:v>2.1</c:v>
                </c:pt>
                <c:pt idx="4">
                  <c:v>7.6</c:v>
                </c:pt>
                <c:pt idx="5">
                  <c:v>6</c:v>
                </c:pt>
                <c:pt idx="6">
                  <c:v>3</c:v>
                </c:pt>
                <c:pt idx="7">
                  <c:v>2.5</c:v>
                </c:pt>
                <c:pt idx="8">
                  <c:v>5</c:v>
                </c:pt>
                <c:pt idx="9">
                  <c:v>7</c:v>
                </c:pt>
                <c:pt idx="10">
                  <c:v>6.4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970-4CB8-B0B3-10AED2FA15E0}"/>
            </c:ext>
          </c:extLst>
        </c:ser>
        <c:ser>
          <c:idx val="4"/>
          <c:order val="4"/>
          <c:tx>
            <c:v>Ученики/воспитанники</c:v>
          </c:tx>
          <c:cat>
            <c:strRef>
              <c:f>'Входной мониторинг'!$A$112:$A$123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'Входной мониторинг'!$F$112:$F$123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70-4CB8-B0B3-10AED2FA1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07200"/>
        <c:axId val="31908992"/>
      </c:radarChart>
      <c:catAx>
        <c:axId val="319072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1908992"/>
        <c:crosses val="autoZero"/>
        <c:auto val="1"/>
        <c:lblAlgn val="ctr"/>
        <c:lblOffset val="100"/>
        <c:noMultiLvlLbl val="0"/>
      </c:catAx>
      <c:valAx>
        <c:axId val="3190899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19072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'Промежуточный мониторинг -1'!$A$40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spPr>
            <a:ln w="57150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'Промежуточный мониторинг -1'!$A$43:$A$46</c:f>
              <c:strCache>
                <c:ptCount val="4"/>
                <c:pt idx="0">
                  <c:v>Активность</c:v>
                </c:pt>
                <c:pt idx="1">
                  <c:v>Зависимость</c:v>
                </c:pt>
                <c:pt idx="2">
                  <c:v>Пассивность</c:v>
                </c:pt>
                <c:pt idx="3">
                  <c:v>Свобода</c:v>
                </c:pt>
              </c:strCache>
            </c:strRef>
          </c:cat>
          <c:val>
            <c:numRef>
              <c:f>'Промежуточный мониторинг -1'!$B$43:$B$46</c:f>
              <c:numCache>
                <c:formatCode>0</c:formatCode>
                <c:ptCount val="4"/>
                <c:pt idx="0">
                  <c:v>63.333333333333336</c:v>
                </c:pt>
                <c:pt idx="1">
                  <c:v>50</c:v>
                </c:pt>
                <c:pt idx="2">
                  <c:v>36.666666666666664</c:v>
                </c:pt>
                <c:pt idx="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4F-487B-86C6-5AD302D325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1925376"/>
        <c:axId val="31936512"/>
      </c:radarChart>
      <c:catAx>
        <c:axId val="319253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crossAx val="31936512"/>
        <c:crosses val="autoZero"/>
        <c:auto val="1"/>
        <c:lblAlgn val="ctr"/>
        <c:lblOffset val="100"/>
        <c:noMultiLvlLbl val="0"/>
      </c:catAx>
      <c:valAx>
        <c:axId val="31936512"/>
        <c:scaling>
          <c:orientation val="minMax"/>
          <c:max val="100"/>
          <c:min val="0"/>
        </c:scaling>
        <c:delete val="0"/>
        <c:axPos val="l"/>
        <c:majorGridlines/>
        <c:minorGridlines/>
        <c:numFmt formatCode="0" sourceLinked="1"/>
        <c:majorTickMark val="none"/>
        <c:minorTickMark val="none"/>
        <c:tickLblPos val="nextTo"/>
        <c:crossAx val="31925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'Промежуточный мониторинг -1'!$A$40</c:f>
              <c:strCache>
                <c:ptCount val="1"/>
                <c:pt idx="0">
                  <c:v>Графическая модель соотношения типов образовательной среды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'Промежуточный мониторинг -1'!$A$49:$A$52</c:f>
              <c:strCache>
                <c:ptCount val="4"/>
                <c:pt idx="0">
                  <c:v>Догматическая среда</c:v>
                </c:pt>
                <c:pt idx="1">
                  <c:v>Карьерная среда</c:v>
                </c:pt>
                <c:pt idx="2">
                  <c:v>Творческая среда</c:v>
                </c:pt>
                <c:pt idx="3">
                  <c:v>Безмятежная среда</c:v>
                </c:pt>
              </c:strCache>
            </c:strRef>
          </c:cat>
          <c:val>
            <c:numRef>
              <c:f>'Промежуточный мониторинг -1'!$B$49:$B$52</c:f>
              <c:numCache>
                <c:formatCode>0</c:formatCode>
                <c:ptCount val="4"/>
                <c:pt idx="0">
                  <c:v>18.333333333333332</c:v>
                </c:pt>
                <c:pt idx="1">
                  <c:v>31.666666666666671</c:v>
                </c:pt>
                <c:pt idx="2">
                  <c:v>31.666666666666671</c:v>
                </c:pt>
                <c:pt idx="3">
                  <c:v>18.333333333333332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FC-4861-BFFE-8F90473397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'Промежуточный мониторинг -1'!$C$66:$D$66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'Промежуточный мониторинг -1'!$C$67:$D$67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49-4233-8182-BFF4D1D3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57376"/>
        <c:axId val="31958912"/>
      </c:scatterChart>
      <c:valAx>
        <c:axId val="31957376"/>
        <c:scaling>
          <c:orientation val="minMax"/>
          <c:max val="3"/>
          <c:min val="-3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1958912"/>
        <c:crosses val="autoZero"/>
        <c:crossBetween val="midCat"/>
      </c:valAx>
      <c:valAx>
        <c:axId val="31958912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957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'Промежуточный мониторинг -1'!$A$75:$A$86</c:f>
              <c:strCache>
                <c:ptCount val="12"/>
                <c:pt idx="0">
                  <c:v>Широта</c:v>
                </c:pt>
                <c:pt idx="1">
                  <c:v>Интенсивность</c:v>
                </c:pt>
                <c:pt idx="2">
                  <c:v>Осознаваемость</c:v>
                </c:pt>
                <c:pt idx="3">
                  <c:v>Обобщенность</c:v>
                </c:pt>
                <c:pt idx="4">
                  <c:v>Эмоциональность</c:v>
                </c:pt>
                <c:pt idx="5">
                  <c:v>Доминантность</c:v>
                </c:pt>
                <c:pt idx="6">
                  <c:v>Когерентность</c:v>
                </c:pt>
                <c:pt idx="7">
                  <c:v>Активность</c:v>
                </c:pt>
                <c:pt idx="8">
                  <c:v>Мобильность</c:v>
                </c:pt>
                <c:pt idx="9">
                  <c:v>Структурированность</c:v>
                </c:pt>
                <c:pt idx="10">
                  <c:v>Безопасность</c:v>
                </c:pt>
                <c:pt idx="11">
                  <c:v>Устойчивость</c:v>
                </c:pt>
              </c:strCache>
            </c:strRef>
          </c:cat>
          <c:val>
            <c:numRef>
              <c:f>'Промежуточный мониторинг -1'!$B$75:$B$86</c:f>
              <c:numCache>
                <c:formatCode>General</c:formatCode>
                <c:ptCount val="12"/>
                <c:pt idx="0">
                  <c:v>8.6</c:v>
                </c:pt>
                <c:pt idx="1">
                  <c:v>5.6</c:v>
                </c:pt>
                <c:pt idx="2">
                  <c:v>7.7</c:v>
                </c:pt>
                <c:pt idx="3">
                  <c:v>6.5</c:v>
                </c:pt>
                <c:pt idx="4">
                  <c:v>8.9</c:v>
                </c:pt>
                <c:pt idx="5">
                  <c:v>8.1</c:v>
                </c:pt>
                <c:pt idx="6">
                  <c:v>4.5</c:v>
                </c:pt>
                <c:pt idx="7">
                  <c:v>3.6</c:v>
                </c:pt>
                <c:pt idx="8">
                  <c:v>6.7</c:v>
                </c:pt>
                <c:pt idx="9">
                  <c:v>7.9</c:v>
                </c:pt>
                <c:pt idx="10">
                  <c:v>6.8</c:v>
                </c:pt>
                <c:pt idx="11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36-4507-8F9B-9377726C1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79008"/>
        <c:axId val="31980544"/>
      </c:radarChart>
      <c:catAx>
        <c:axId val="319790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1980544"/>
        <c:crosses val="autoZero"/>
        <c:auto val="1"/>
        <c:lblAlgn val="ctr"/>
        <c:lblOffset val="100"/>
        <c:noMultiLvlLbl val="0"/>
      </c:catAx>
      <c:valAx>
        <c:axId val="3198054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3197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19</xdr:row>
      <xdr:rowOff>22452</xdr:rowOff>
    </xdr:from>
    <xdr:to>
      <xdr:col>1</xdr:col>
      <xdr:colOff>2031205</xdr:colOff>
      <xdr:row>42</xdr:row>
      <xdr:rowOff>119062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19</xdr:row>
      <xdr:rowOff>154781</xdr:rowOff>
    </xdr:from>
    <xdr:to>
      <xdr:col>5</xdr:col>
      <xdr:colOff>500061</xdr:colOff>
      <xdr:row>42</xdr:row>
      <xdr:rowOff>130969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13</xdr:row>
      <xdr:rowOff>380999</xdr:rowOff>
    </xdr:from>
    <xdr:to>
      <xdr:col>7</xdr:col>
      <xdr:colOff>333373</xdr:colOff>
      <xdr:row>17</xdr:row>
      <xdr:rowOff>452437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73</xdr:row>
      <xdr:rowOff>171450</xdr:rowOff>
    </xdr:from>
    <xdr:to>
      <xdr:col>9</xdr:col>
      <xdr:colOff>114300</xdr:colOff>
      <xdr:row>100</xdr:row>
      <xdr:rowOff>57150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130</xdr:row>
      <xdr:rowOff>38100</xdr:rowOff>
    </xdr:from>
    <xdr:to>
      <xdr:col>5</xdr:col>
      <xdr:colOff>476250</xdr:colOff>
      <xdr:row>174</xdr:row>
      <xdr:rowOff>76200</xdr:rowOff>
    </xdr:to>
    <xdr:graphicFrame macro="">
      <xdr:nvGraphicFramePr>
        <xdr:cNvPr id="8" name="Диаграмма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17</xdr:row>
      <xdr:rowOff>22452</xdr:rowOff>
    </xdr:from>
    <xdr:to>
      <xdr:col>1</xdr:col>
      <xdr:colOff>2031205</xdr:colOff>
      <xdr:row>40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17</xdr:row>
      <xdr:rowOff>154781</xdr:rowOff>
    </xdr:from>
    <xdr:to>
      <xdr:col>5</xdr:col>
      <xdr:colOff>500061</xdr:colOff>
      <xdr:row>40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11</xdr:row>
      <xdr:rowOff>380999</xdr:rowOff>
    </xdr:from>
    <xdr:to>
      <xdr:col>7</xdr:col>
      <xdr:colOff>333373</xdr:colOff>
      <xdr:row>15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71</xdr:row>
      <xdr:rowOff>171450</xdr:rowOff>
    </xdr:from>
    <xdr:to>
      <xdr:col>9</xdr:col>
      <xdr:colOff>114300</xdr:colOff>
      <xdr:row>98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128</xdr:row>
      <xdr:rowOff>38100</xdr:rowOff>
    </xdr:from>
    <xdr:to>
      <xdr:col>5</xdr:col>
      <xdr:colOff>476250</xdr:colOff>
      <xdr:row>172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74499</xdr:colOff>
      <xdr:row>17</xdr:row>
      <xdr:rowOff>22452</xdr:rowOff>
    </xdr:from>
    <xdr:to>
      <xdr:col>1</xdr:col>
      <xdr:colOff>2031205</xdr:colOff>
      <xdr:row>40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583064</xdr:colOff>
      <xdr:row>17</xdr:row>
      <xdr:rowOff>154781</xdr:rowOff>
    </xdr:from>
    <xdr:to>
      <xdr:col>5</xdr:col>
      <xdr:colOff>500061</xdr:colOff>
      <xdr:row>40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11</xdr:row>
      <xdr:rowOff>380999</xdr:rowOff>
    </xdr:from>
    <xdr:to>
      <xdr:col>7</xdr:col>
      <xdr:colOff>333373</xdr:colOff>
      <xdr:row>15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71</xdr:row>
      <xdr:rowOff>171450</xdr:rowOff>
    </xdr:from>
    <xdr:to>
      <xdr:col>9</xdr:col>
      <xdr:colOff>114300</xdr:colOff>
      <xdr:row>98</xdr:row>
      <xdr:rowOff>57150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128</xdr:row>
      <xdr:rowOff>38100</xdr:rowOff>
    </xdr:from>
    <xdr:to>
      <xdr:col>5</xdr:col>
      <xdr:colOff>476250</xdr:colOff>
      <xdr:row>172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93889</xdr:rowOff>
    </xdr:from>
    <xdr:to>
      <xdr:col>1</xdr:col>
      <xdr:colOff>2147206</xdr:colOff>
      <xdr:row>41</xdr:row>
      <xdr:rowOff>-1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202064</xdr:colOff>
      <xdr:row>17</xdr:row>
      <xdr:rowOff>202406</xdr:rowOff>
    </xdr:from>
    <xdr:to>
      <xdr:col>5</xdr:col>
      <xdr:colOff>119061</xdr:colOff>
      <xdr:row>40</xdr:row>
      <xdr:rowOff>178594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226217</xdr:colOff>
      <xdr:row>11</xdr:row>
      <xdr:rowOff>380999</xdr:rowOff>
    </xdr:from>
    <xdr:to>
      <xdr:col>7</xdr:col>
      <xdr:colOff>333373</xdr:colOff>
      <xdr:row>15</xdr:row>
      <xdr:rowOff>452437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214313</xdr:colOff>
      <xdr:row>72</xdr:row>
      <xdr:rowOff>28575</xdr:rowOff>
    </xdr:from>
    <xdr:to>
      <xdr:col>5</xdr:col>
      <xdr:colOff>1423988</xdr:colOff>
      <xdr:row>98</xdr:row>
      <xdr:rowOff>116681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3429000</xdr:colOff>
      <xdr:row>128</xdr:row>
      <xdr:rowOff>38100</xdr:rowOff>
    </xdr:from>
    <xdr:to>
      <xdr:col>5</xdr:col>
      <xdr:colOff>476250</xdr:colOff>
      <xdr:row>172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0.6758</cdr:x>
      <cdr:y>0.23693</cdr:y>
    </cdr:from>
    <cdr:to>
      <cdr:x>0.88662</cdr:x>
      <cdr:y>0.29277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343" y="106101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400"/>
            <a:t>Карьерная среда</a:t>
          </a:r>
        </a:p>
      </cdr:txBody>
    </cdr:sp>
  </cdr:relSizeAnchor>
  <cdr:relSizeAnchor xmlns:cdr="http://schemas.openxmlformats.org/drawingml/2006/chartDrawing">
    <cdr:from>
      <cdr:x>0.10973</cdr:x>
      <cdr:y>0.26924</cdr:y>
    </cdr:from>
    <cdr:to>
      <cdr:x>0.32056</cdr:x>
      <cdr:y>0.32508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6613" y="1205707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Творческая среда</a:t>
          </a:r>
        </a:p>
      </cdr:txBody>
    </cdr:sp>
  </cdr:relSizeAnchor>
  <cdr:relSizeAnchor xmlns:cdr="http://schemas.openxmlformats.org/drawingml/2006/chartDrawing">
    <cdr:from>
      <cdr:x>0.15971</cdr:x>
      <cdr:y>0.76112</cdr:y>
    </cdr:from>
    <cdr:to>
      <cdr:x>0.37053</cdr:x>
      <cdr:y>0.81695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7613" y="3408362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Безмятежная среда</a:t>
          </a:r>
        </a:p>
      </cdr:txBody>
    </cdr:sp>
  </cdr:relSizeAnchor>
  <cdr:relSizeAnchor xmlns:cdr="http://schemas.openxmlformats.org/drawingml/2006/chartDrawing">
    <cdr:from>
      <cdr:x>0.70473</cdr:x>
      <cdr:y>0.76909</cdr:y>
    </cdr:from>
    <cdr:to>
      <cdr:x>0.91555</cdr:x>
      <cdr:y>0.82493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72894" y="3444081"/>
          <a:ext cx="160734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/>
            <a:t>Догматическая среда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123"/>
  <sheetViews>
    <sheetView topLeftCell="A25" zoomScale="85" zoomScaleNormal="85" workbookViewId="0">
      <selection activeCell="B89" sqref="B89"/>
    </sheetView>
  </sheetViews>
  <sheetFormatPr defaultRowHeight="15" x14ac:dyDescent="0.25"/>
  <cols>
    <col min="1" max="1" width="85" style="3" customWidth="1"/>
    <col min="2" max="2" width="33.42578125" bestFit="1" customWidth="1"/>
    <col min="3" max="3" width="36.28515625" bestFit="1" customWidth="1"/>
    <col min="4" max="4" width="30.85546875" customWidth="1"/>
    <col min="5" max="5" width="30.140625" customWidth="1"/>
    <col min="6" max="6" width="25.42578125" customWidth="1"/>
  </cols>
  <sheetData>
    <row r="1" spans="1:5" ht="21" x14ac:dyDescent="0.35">
      <c r="A1" s="27" t="s">
        <v>56</v>
      </c>
      <c r="B1" s="28" t="s">
        <v>65</v>
      </c>
    </row>
    <row r="2" spans="1:5" ht="21" x14ac:dyDescent="0.35">
      <c r="A2" s="27" t="s">
        <v>59</v>
      </c>
      <c r="B2" s="28" t="s">
        <v>66</v>
      </c>
    </row>
    <row r="3" spans="1:5" ht="21" x14ac:dyDescent="0.35">
      <c r="A3" s="27" t="s">
        <v>57</v>
      </c>
      <c r="B3" s="28" t="s">
        <v>67</v>
      </c>
    </row>
    <row r="4" spans="1:5" ht="21" x14ac:dyDescent="0.35">
      <c r="A4" s="27" t="s">
        <v>55</v>
      </c>
      <c r="B4" s="29">
        <v>43528</v>
      </c>
    </row>
    <row r="5" spans="1:5" ht="18.75" x14ac:dyDescent="0.3">
      <c r="D5" s="35" t="s">
        <v>20</v>
      </c>
      <c r="E5" s="35"/>
    </row>
    <row r="6" spans="1:5" ht="18.75" x14ac:dyDescent="0.3">
      <c r="A6" s="4" t="s">
        <v>0</v>
      </c>
      <c r="B6" s="33" t="s">
        <v>19</v>
      </c>
      <c r="C6" s="33"/>
      <c r="D6" s="34" t="s">
        <v>19</v>
      </c>
      <c r="E6" s="34"/>
    </row>
    <row r="7" spans="1:5" ht="37.5" x14ac:dyDescent="0.3">
      <c r="A7" s="5" t="s">
        <v>1</v>
      </c>
      <c r="B7" s="7" t="s">
        <v>13</v>
      </c>
      <c r="C7" s="7" t="s">
        <v>14</v>
      </c>
      <c r="D7" s="9" t="s">
        <v>13</v>
      </c>
      <c r="E7" s="9" t="s">
        <v>14</v>
      </c>
    </row>
    <row r="8" spans="1:5" ht="112.5" x14ac:dyDescent="0.25">
      <c r="A8" s="6" t="s">
        <v>11</v>
      </c>
      <c r="B8" s="8">
        <v>40</v>
      </c>
      <c r="C8" s="8">
        <v>60</v>
      </c>
      <c r="D8" s="10">
        <v>40</v>
      </c>
      <c r="E8" s="10">
        <v>60</v>
      </c>
    </row>
    <row r="9" spans="1:5" ht="18.75" x14ac:dyDescent="0.25">
      <c r="A9" s="5" t="s">
        <v>2</v>
      </c>
      <c r="B9" s="7" t="s">
        <v>64</v>
      </c>
      <c r="C9" s="7" t="s">
        <v>61</v>
      </c>
      <c r="D9" s="36" t="s">
        <v>21</v>
      </c>
      <c r="E9" s="37"/>
    </row>
    <row r="10" spans="1:5" ht="150" x14ac:dyDescent="0.25">
      <c r="A10" s="6" t="s">
        <v>3</v>
      </c>
      <c r="B10" s="8">
        <v>80</v>
      </c>
      <c r="C10" s="8">
        <v>20</v>
      </c>
      <c r="D10" s="2"/>
    </row>
    <row r="11" spans="1:5" ht="37.5" x14ac:dyDescent="0.25">
      <c r="A11" s="5" t="s">
        <v>4</v>
      </c>
      <c r="B11" s="7" t="s">
        <v>15</v>
      </c>
      <c r="C11" s="7" t="s">
        <v>16</v>
      </c>
      <c r="D11" s="1"/>
    </row>
    <row r="12" spans="1:5" ht="112.5" x14ac:dyDescent="0.25">
      <c r="A12" s="6" t="s">
        <v>12</v>
      </c>
      <c r="B12" s="8">
        <v>30</v>
      </c>
      <c r="C12" s="8">
        <v>70</v>
      </c>
    </row>
    <row r="13" spans="1:5" ht="22.5" customHeight="1" x14ac:dyDescent="0.25">
      <c r="A13" s="5" t="s">
        <v>5</v>
      </c>
      <c r="B13" s="7" t="s">
        <v>17</v>
      </c>
      <c r="C13" s="7" t="s">
        <v>18</v>
      </c>
    </row>
    <row r="14" spans="1:5" ht="112.5" x14ac:dyDescent="0.25">
      <c r="A14" s="6" t="s">
        <v>6</v>
      </c>
      <c r="B14" s="8">
        <v>10</v>
      </c>
      <c r="C14" s="8">
        <v>90</v>
      </c>
    </row>
    <row r="15" spans="1:5" ht="37.5" x14ac:dyDescent="0.25">
      <c r="A15" s="5" t="s">
        <v>7</v>
      </c>
      <c r="B15" s="7" t="s">
        <v>17</v>
      </c>
      <c r="C15" s="7" t="s">
        <v>18</v>
      </c>
    </row>
    <row r="16" spans="1:5" ht="150" x14ac:dyDescent="0.25">
      <c r="A16" s="6" t="s">
        <v>8</v>
      </c>
      <c r="B16" s="8">
        <v>80</v>
      </c>
      <c r="C16" s="8">
        <v>20</v>
      </c>
    </row>
    <row r="17" spans="1:3" ht="37.5" x14ac:dyDescent="0.25">
      <c r="A17" s="5" t="s">
        <v>9</v>
      </c>
      <c r="B17" s="7" t="s">
        <v>17</v>
      </c>
      <c r="C17" s="7" t="s">
        <v>18</v>
      </c>
    </row>
    <row r="18" spans="1:3" ht="131.25" x14ac:dyDescent="0.25">
      <c r="A18" s="6" t="s">
        <v>10</v>
      </c>
      <c r="B18" s="8">
        <v>100</v>
      </c>
      <c r="C18" s="8">
        <v>0</v>
      </c>
    </row>
    <row r="35" spans="1:4" x14ac:dyDescent="0.25">
      <c r="C35" s="12"/>
      <c r="D35" s="11"/>
    </row>
    <row r="36" spans="1:4" x14ac:dyDescent="0.25">
      <c r="C36" s="12"/>
      <c r="D36" s="11"/>
    </row>
    <row r="37" spans="1:4" x14ac:dyDescent="0.25">
      <c r="C37" s="12"/>
      <c r="D37" s="11"/>
    </row>
    <row r="38" spans="1:4" x14ac:dyDescent="0.25">
      <c r="C38" s="12"/>
      <c r="D38" s="11"/>
    </row>
    <row r="39" spans="1:4" x14ac:dyDescent="0.25">
      <c r="C39" s="12"/>
    </row>
    <row r="40" spans="1:4" x14ac:dyDescent="0.25">
      <c r="C40" s="12"/>
    </row>
    <row r="42" spans="1:4" x14ac:dyDescent="0.25">
      <c r="A42" s="3" t="s">
        <v>30</v>
      </c>
    </row>
    <row r="45" spans="1:4" ht="18.75" x14ac:dyDescent="0.3">
      <c r="A45" s="13" t="s">
        <v>24</v>
      </c>
      <c r="B45" s="14">
        <f>(B14+B16+B18)/3</f>
        <v>63.333333333333336</v>
      </c>
    </row>
    <row r="46" spans="1:4" ht="18.75" x14ac:dyDescent="0.3">
      <c r="A46" s="13" t="s">
        <v>23</v>
      </c>
      <c r="B46" s="14">
        <f>(C8+C10+C12)/3</f>
        <v>50</v>
      </c>
    </row>
    <row r="47" spans="1:4" ht="18.75" x14ac:dyDescent="0.3">
      <c r="A47" s="13" t="s">
        <v>25</v>
      </c>
      <c r="B47" s="14">
        <f>(C14+C16+C18)/3</f>
        <v>36.666666666666664</v>
      </c>
    </row>
    <row r="48" spans="1:4" ht="18.75" x14ac:dyDescent="0.3">
      <c r="A48" s="13" t="s">
        <v>22</v>
      </c>
      <c r="B48" s="14">
        <f>(B8+B10+B12)/3</f>
        <v>50</v>
      </c>
    </row>
    <row r="50" spans="1:3" x14ac:dyDescent="0.25">
      <c r="C50" t="s">
        <v>29</v>
      </c>
    </row>
    <row r="51" spans="1:3" ht="18.75" x14ac:dyDescent="0.3">
      <c r="A51" s="13" t="s">
        <v>31</v>
      </c>
      <c r="B51" s="14">
        <f>(B46*B47)/100</f>
        <v>18.333333333333332</v>
      </c>
    </row>
    <row r="52" spans="1:3" ht="18.75" x14ac:dyDescent="0.3">
      <c r="A52" s="13" t="s">
        <v>26</v>
      </c>
      <c r="B52" s="14">
        <f>B46*B45/100</f>
        <v>31.666666666666671</v>
      </c>
    </row>
    <row r="53" spans="1:3" ht="18.75" x14ac:dyDescent="0.3">
      <c r="A53" s="13" t="s">
        <v>27</v>
      </c>
      <c r="B53" s="14">
        <f>B48*B45/100</f>
        <v>31.666666666666671</v>
      </c>
    </row>
    <row r="54" spans="1:3" ht="18.75" x14ac:dyDescent="0.3">
      <c r="A54" s="13" t="s">
        <v>28</v>
      </c>
      <c r="B54" s="14">
        <f>B48*B47/100</f>
        <v>18.333333333333332</v>
      </c>
    </row>
    <row r="60" spans="1:3" x14ac:dyDescent="0.25">
      <c r="A60" s="3">
        <v>1</v>
      </c>
      <c r="B60">
        <f>IF(B8&gt;50,-1,1)</f>
        <v>1</v>
      </c>
    </row>
    <row r="61" spans="1:3" x14ac:dyDescent="0.25">
      <c r="A61" s="3">
        <v>2</v>
      </c>
      <c r="B61">
        <f>IF(B10&gt;50,-1,1)</f>
        <v>-1</v>
      </c>
    </row>
    <row r="62" spans="1:3" x14ac:dyDescent="0.25">
      <c r="A62" s="3">
        <v>3</v>
      </c>
      <c r="B62">
        <f>IF(B12&gt;50,-1,1)</f>
        <v>1</v>
      </c>
    </row>
    <row r="64" spans="1:3" x14ac:dyDescent="0.25">
      <c r="A64" s="3">
        <v>4</v>
      </c>
      <c r="B64">
        <f>IF(B14&gt;50,1,-1)</f>
        <v>-1</v>
      </c>
    </row>
    <row r="65" spans="1:4" x14ac:dyDescent="0.25">
      <c r="A65" s="3">
        <v>5</v>
      </c>
      <c r="B65">
        <f>IF(B16&gt;50,1,-1)</f>
        <v>1</v>
      </c>
    </row>
    <row r="66" spans="1:4" x14ac:dyDescent="0.25">
      <c r="A66" s="3">
        <v>6</v>
      </c>
      <c r="B66">
        <f>IF(B18&gt;50,1,-1)</f>
        <v>1</v>
      </c>
    </row>
    <row r="68" spans="1:4" x14ac:dyDescent="0.25">
      <c r="B68" t="s">
        <v>33</v>
      </c>
      <c r="C68">
        <v>0</v>
      </c>
      <c r="D68">
        <f>SUM(B60:B62)</f>
        <v>1</v>
      </c>
    </row>
    <row r="69" spans="1:4" x14ac:dyDescent="0.25">
      <c r="B69" t="s">
        <v>32</v>
      </c>
      <c r="C69">
        <v>0</v>
      </c>
      <c r="D69">
        <f>SUM(B64:B66)</f>
        <v>1</v>
      </c>
    </row>
    <row r="72" spans="1:4" ht="18.75" x14ac:dyDescent="0.25">
      <c r="A72" s="15" t="s">
        <v>34</v>
      </c>
    </row>
    <row r="74" spans="1:4" ht="15.75" x14ac:dyDescent="0.25">
      <c r="A74" s="16" t="s">
        <v>35</v>
      </c>
      <c r="B74" s="17" t="s">
        <v>36</v>
      </c>
    </row>
    <row r="75" spans="1:4" ht="20.25" x14ac:dyDescent="0.25">
      <c r="A75" s="20" t="s">
        <v>48</v>
      </c>
    </row>
    <row r="77" spans="1:4" ht="23.25" x14ac:dyDescent="0.3">
      <c r="A77" s="18" t="s">
        <v>37</v>
      </c>
      <c r="B77" s="19">
        <v>6.1</v>
      </c>
    </row>
    <row r="78" spans="1:4" ht="23.25" x14ac:dyDescent="0.3">
      <c r="A78" s="18" t="s">
        <v>38</v>
      </c>
      <c r="B78" s="19">
        <v>4.7</v>
      </c>
    </row>
    <row r="79" spans="1:4" ht="23.25" x14ac:dyDescent="0.3">
      <c r="A79" s="18" t="s">
        <v>39</v>
      </c>
      <c r="B79" s="19">
        <v>5.0999999999999996</v>
      </c>
    </row>
    <row r="80" spans="1:4" ht="23.25" x14ac:dyDescent="0.3">
      <c r="A80" s="18" t="s">
        <v>40</v>
      </c>
      <c r="B80" s="19">
        <v>2.2000000000000002</v>
      </c>
    </row>
    <row r="81" spans="1:2" ht="23.25" x14ac:dyDescent="0.3">
      <c r="A81" s="18" t="s">
        <v>41</v>
      </c>
      <c r="B81" s="19">
        <v>7.7</v>
      </c>
    </row>
    <row r="82" spans="1:2" ht="23.25" x14ac:dyDescent="0.3">
      <c r="A82" s="18" t="s">
        <v>42</v>
      </c>
      <c r="B82" s="19">
        <v>8.5</v>
      </c>
    </row>
    <row r="83" spans="1:2" ht="23.25" x14ac:dyDescent="0.3">
      <c r="A83" s="18" t="s">
        <v>43</v>
      </c>
      <c r="B83" s="19">
        <v>4.3</v>
      </c>
    </row>
    <row r="84" spans="1:2" ht="23.25" x14ac:dyDescent="0.3">
      <c r="A84" s="18" t="s">
        <v>24</v>
      </c>
      <c r="B84" s="19">
        <v>2.4</v>
      </c>
    </row>
    <row r="85" spans="1:2" ht="23.25" x14ac:dyDescent="0.3">
      <c r="A85" s="18" t="s">
        <v>44</v>
      </c>
      <c r="B85" s="19">
        <v>4.7</v>
      </c>
    </row>
    <row r="86" spans="1:2" ht="23.25" x14ac:dyDescent="0.3">
      <c r="A86" s="18" t="s">
        <v>45</v>
      </c>
      <c r="B86" s="19">
        <v>7</v>
      </c>
    </row>
    <row r="87" spans="1:2" ht="23.25" x14ac:dyDescent="0.3">
      <c r="A87" s="18" t="s">
        <v>46</v>
      </c>
      <c r="B87" s="19">
        <v>7.8</v>
      </c>
    </row>
    <row r="88" spans="1:2" ht="23.25" x14ac:dyDescent="0.3">
      <c r="A88" s="18" t="s">
        <v>47</v>
      </c>
      <c r="B88" s="19">
        <v>9.1999999999999993</v>
      </c>
    </row>
    <row r="103" spans="1:6" ht="18.75" x14ac:dyDescent="0.25">
      <c r="A103" s="15" t="s">
        <v>34</v>
      </c>
    </row>
    <row r="105" spans="1:6" ht="15.75" x14ac:dyDescent="0.25">
      <c r="A105" s="16"/>
      <c r="B105" s="17"/>
    </row>
    <row r="106" spans="1:6" ht="22.5" x14ac:dyDescent="0.25">
      <c r="A106" s="21" t="s">
        <v>49</v>
      </c>
    </row>
    <row r="108" spans="1:6" ht="15.75" x14ac:dyDescent="0.25">
      <c r="A108" s="16" t="s">
        <v>35</v>
      </c>
      <c r="B108" s="17" t="s">
        <v>36</v>
      </c>
      <c r="C108" s="17" t="s">
        <v>36</v>
      </c>
      <c r="D108" s="17" t="s">
        <v>36</v>
      </c>
      <c r="E108" s="17" t="s">
        <v>36</v>
      </c>
      <c r="F108" s="17" t="s">
        <v>36</v>
      </c>
    </row>
    <row r="110" spans="1:6" ht="40.5" x14ac:dyDescent="0.25">
      <c r="B110" s="20" t="s">
        <v>53</v>
      </c>
      <c r="C110" s="20" t="s">
        <v>50</v>
      </c>
      <c r="D110" s="20" t="s">
        <v>62</v>
      </c>
      <c r="E110" s="20" t="s">
        <v>52</v>
      </c>
      <c r="F110" s="22" t="s">
        <v>63</v>
      </c>
    </row>
    <row r="111" spans="1:6" ht="20.25" x14ac:dyDescent="0.25">
      <c r="A111" s="24" t="s">
        <v>54</v>
      </c>
      <c r="B111" s="20">
        <v>0</v>
      </c>
      <c r="C111" s="20">
        <v>0</v>
      </c>
      <c r="D111" s="20">
        <v>0</v>
      </c>
      <c r="E111" s="20">
        <v>0</v>
      </c>
      <c r="F111" s="22">
        <v>0</v>
      </c>
    </row>
    <row r="112" spans="1:6" ht="23.25" x14ac:dyDescent="0.3">
      <c r="A112" s="18" t="s">
        <v>37</v>
      </c>
      <c r="B112" s="19">
        <v>7.4</v>
      </c>
      <c r="C112" s="19">
        <v>7.4</v>
      </c>
      <c r="D112" s="19">
        <v>5.4</v>
      </c>
      <c r="E112" s="19">
        <v>4.2</v>
      </c>
      <c r="F112" s="19">
        <v>0</v>
      </c>
    </row>
    <row r="113" spans="1:9" ht="23.25" x14ac:dyDescent="0.3">
      <c r="A113" s="18" t="s">
        <v>38</v>
      </c>
      <c r="B113" s="19">
        <v>5.3</v>
      </c>
      <c r="C113" s="19">
        <v>5.3</v>
      </c>
      <c r="D113" s="19">
        <v>4.0999999999999996</v>
      </c>
      <c r="E113" s="19">
        <v>4.0999999999999996</v>
      </c>
      <c r="F113" s="19">
        <v>0</v>
      </c>
    </row>
    <row r="114" spans="1:9" ht="23.25" x14ac:dyDescent="0.3">
      <c r="A114" s="18" t="s">
        <v>39</v>
      </c>
      <c r="B114" s="19">
        <v>7.3</v>
      </c>
      <c r="C114" s="19">
        <v>7.3</v>
      </c>
      <c r="D114" s="19">
        <v>5.8</v>
      </c>
      <c r="E114" s="19">
        <v>6</v>
      </c>
      <c r="F114" s="19">
        <v>0</v>
      </c>
      <c r="I114" s="23"/>
    </row>
    <row r="115" spans="1:9" ht="23.25" x14ac:dyDescent="0.3">
      <c r="A115" s="18" t="s">
        <v>40</v>
      </c>
      <c r="B115" s="19">
        <v>3.4</v>
      </c>
      <c r="C115" s="19">
        <v>3.4</v>
      </c>
      <c r="D115" s="19">
        <v>2</v>
      </c>
      <c r="E115" s="19">
        <v>2.1</v>
      </c>
      <c r="F115" s="19">
        <v>0</v>
      </c>
    </row>
    <row r="116" spans="1:9" ht="23.25" x14ac:dyDescent="0.3">
      <c r="A116" s="18" t="s">
        <v>41</v>
      </c>
      <c r="B116" s="19">
        <v>8.1999999999999993</v>
      </c>
      <c r="C116" s="19">
        <v>8.1999999999999993</v>
      </c>
      <c r="D116" s="19">
        <v>6.9</v>
      </c>
      <c r="E116" s="19">
        <v>7.6</v>
      </c>
      <c r="F116" s="19">
        <v>0</v>
      </c>
    </row>
    <row r="117" spans="1:9" ht="23.25" x14ac:dyDescent="0.3">
      <c r="A117" s="18" t="s">
        <v>42</v>
      </c>
      <c r="B117" s="19">
        <v>11</v>
      </c>
      <c r="C117" s="19">
        <v>11</v>
      </c>
      <c r="D117" s="19">
        <v>6</v>
      </c>
      <c r="E117" s="19">
        <v>6</v>
      </c>
      <c r="F117" s="19">
        <v>0</v>
      </c>
    </row>
    <row r="118" spans="1:9" ht="23.25" x14ac:dyDescent="0.3">
      <c r="A118" s="18" t="s">
        <v>43</v>
      </c>
      <c r="B118" s="19">
        <v>5</v>
      </c>
      <c r="C118" s="19">
        <v>5</v>
      </c>
      <c r="D118" s="19">
        <v>4.0999999999999996</v>
      </c>
      <c r="E118" s="19">
        <v>3</v>
      </c>
      <c r="F118" s="19">
        <v>0</v>
      </c>
    </row>
    <row r="119" spans="1:9" ht="23.25" x14ac:dyDescent="0.3">
      <c r="A119" s="18" t="s">
        <v>24</v>
      </c>
      <c r="B119" s="19">
        <v>2</v>
      </c>
      <c r="C119" s="19">
        <v>2</v>
      </c>
      <c r="D119" s="19">
        <v>3.2</v>
      </c>
      <c r="E119" s="19">
        <v>2.5</v>
      </c>
      <c r="F119" s="19">
        <v>0</v>
      </c>
    </row>
    <row r="120" spans="1:9" ht="23.25" x14ac:dyDescent="0.3">
      <c r="A120" s="18" t="s">
        <v>44</v>
      </c>
      <c r="B120" s="19">
        <v>4.5</v>
      </c>
      <c r="C120" s="19">
        <v>4.5</v>
      </c>
      <c r="D120" s="19">
        <v>5.0999999999999996</v>
      </c>
      <c r="E120" s="19">
        <v>5</v>
      </c>
      <c r="F120" s="19">
        <v>0</v>
      </c>
    </row>
    <row r="121" spans="1:9" ht="23.25" x14ac:dyDescent="0.3">
      <c r="A121" s="18" t="s">
        <v>45</v>
      </c>
      <c r="B121" s="19">
        <v>7.1</v>
      </c>
      <c r="C121" s="19">
        <v>6.9</v>
      </c>
      <c r="D121" s="19">
        <v>7.25</v>
      </c>
      <c r="E121" s="19">
        <v>7</v>
      </c>
      <c r="F121" s="19">
        <v>0</v>
      </c>
    </row>
    <row r="122" spans="1:9" ht="23.25" x14ac:dyDescent="0.3">
      <c r="A122" s="18" t="s">
        <v>46</v>
      </c>
      <c r="B122" s="19">
        <v>9</v>
      </c>
      <c r="C122" s="19">
        <v>9</v>
      </c>
      <c r="D122" s="19">
        <v>6.8</v>
      </c>
      <c r="E122" s="19">
        <v>6.4</v>
      </c>
      <c r="F122" s="19">
        <v>0</v>
      </c>
    </row>
    <row r="123" spans="1:9" ht="23.25" x14ac:dyDescent="0.3">
      <c r="A123" s="18" t="s">
        <v>47</v>
      </c>
      <c r="B123" s="19">
        <v>8.6999999999999993</v>
      </c>
      <c r="C123" s="19">
        <v>8.6999999999999993</v>
      </c>
      <c r="D123" s="19">
        <v>9.6999999999999993</v>
      </c>
      <c r="E123" s="19">
        <v>9.6999999999999993</v>
      </c>
      <c r="F123" s="19">
        <v>0</v>
      </c>
    </row>
  </sheetData>
  <mergeCells count="4">
    <mergeCell ref="B6:C6"/>
    <mergeCell ref="D6:E6"/>
    <mergeCell ref="D5:E5"/>
    <mergeCell ref="D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zoomScale="80" zoomScaleNormal="80" workbookViewId="0">
      <selection activeCell="E118" sqref="E118"/>
    </sheetView>
  </sheetViews>
  <sheetFormatPr defaultRowHeight="15" x14ac:dyDescent="0.25"/>
  <cols>
    <col min="1" max="1" width="85" style="3" customWidth="1"/>
    <col min="2" max="2" width="33.42578125" bestFit="1" customWidth="1"/>
    <col min="3" max="3" width="36.28515625" bestFit="1" customWidth="1"/>
    <col min="4" max="4" width="30.85546875" customWidth="1"/>
    <col min="5" max="5" width="30.140625" customWidth="1"/>
    <col min="6" max="6" width="25.42578125" customWidth="1"/>
  </cols>
  <sheetData>
    <row r="1" spans="1:5" ht="20.25" x14ac:dyDescent="0.3">
      <c r="A1" s="25" t="s">
        <v>58</v>
      </c>
      <c r="B1" s="26">
        <v>43937</v>
      </c>
    </row>
    <row r="2" spans="1:5" ht="20.25" x14ac:dyDescent="0.3">
      <c r="A2" s="25"/>
      <c r="B2" s="30"/>
    </row>
    <row r="3" spans="1:5" ht="18.75" x14ac:dyDescent="0.3">
      <c r="D3" s="35" t="s">
        <v>20</v>
      </c>
      <c r="E3" s="35"/>
    </row>
    <row r="4" spans="1:5" ht="18.75" x14ac:dyDescent="0.3">
      <c r="A4" s="4" t="s">
        <v>0</v>
      </c>
      <c r="B4" s="33" t="s">
        <v>19</v>
      </c>
      <c r="C4" s="33"/>
      <c r="D4" s="34" t="s">
        <v>19</v>
      </c>
      <c r="E4" s="34"/>
    </row>
    <row r="5" spans="1:5" ht="37.5" x14ac:dyDescent="0.3">
      <c r="A5" s="5" t="s">
        <v>1</v>
      </c>
      <c r="B5" s="7" t="s">
        <v>13</v>
      </c>
      <c r="C5" s="7" t="s">
        <v>14</v>
      </c>
      <c r="D5" s="9" t="s">
        <v>13</v>
      </c>
      <c r="E5" s="9" t="s">
        <v>14</v>
      </c>
    </row>
    <row r="6" spans="1:5" ht="112.5" x14ac:dyDescent="0.25">
      <c r="A6" s="6" t="s">
        <v>11</v>
      </c>
      <c r="B6" s="8">
        <v>40</v>
      </c>
      <c r="C6" s="8">
        <v>60</v>
      </c>
      <c r="D6" s="10">
        <v>40</v>
      </c>
      <c r="E6" s="10">
        <v>60</v>
      </c>
    </row>
    <row r="7" spans="1:5" ht="18.75" x14ac:dyDescent="0.25">
      <c r="A7" s="5" t="s">
        <v>2</v>
      </c>
      <c r="B7" s="7" t="s">
        <v>64</v>
      </c>
      <c r="C7" s="7" t="s">
        <v>61</v>
      </c>
      <c r="D7" s="36" t="s">
        <v>21</v>
      </c>
      <c r="E7" s="37"/>
    </row>
    <row r="8" spans="1:5" ht="150" x14ac:dyDescent="0.25">
      <c r="A8" s="6" t="s">
        <v>3</v>
      </c>
      <c r="B8" s="8">
        <v>80</v>
      </c>
      <c r="C8" s="8">
        <v>20</v>
      </c>
      <c r="D8" s="2"/>
    </row>
    <row r="9" spans="1:5" ht="37.5" x14ac:dyDescent="0.25">
      <c r="A9" s="5" t="s">
        <v>4</v>
      </c>
      <c r="B9" s="7" t="s">
        <v>15</v>
      </c>
      <c r="C9" s="7" t="s">
        <v>16</v>
      </c>
      <c r="D9" s="1"/>
    </row>
    <row r="10" spans="1:5" ht="112.5" x14ac:dyDescent="0.25">
      <c r="A10" s="6" t="s">
        <v>12</v>
      </c>
      <c r="B10" s="8">
        <v>30</v>
      </c>
      <c r="C10" s="8">
        <v>70</v>
      </c>
    </row>
    <row r="11" spans="1:5" ht="22.5" customHeight="1" x14ac:dyDescent="0.25">
      <c r="A11" s="5" t="s">
        <v>5</v>
      </c>
      <c r="B11" s="7" t="s">
        <v>17</v>
      </c>
      <c r="C11" s="7" t="s">
        <v>18</v>
      </c>
    </row>
    <row r="12" spans="1:5" ht="112.5" x14ac:dyDescent="0.25">
      <c r="A12" s="6" t="s">
        <v>6</v>
      </c>
      <c r="B12" s="8">
        <v>10</v>
      </c>
      <c r="C12" s="8">
        <v>90</v>
      </c>
    </row>
    <row r="13" spans="1:5" ht="37.5" x14ac:dyDescent="0.25">
      <c r="A13" s="5" t="s">
        <v>7</v>
      </c>
      <c r="B13" s="7" t="s">
        <v>17</v>
      </c>
      <c r="C13" s="7" t="s">
        <v>18</v>
      </c>
    </row>
    <row r="14" spans="1:5" ht="150" x14ac:dyDescent="0.25">
      <c r="A14" s="6" t="s">
        <v>8</v>
      </c>
      <c r="B14" s="8">
        <v>80</v>
      </c>
      <c r="C14" s="8">
        <v>20</v>
      </c>
    </row>
    <row r="15" spans="1:5" ht="37.5" x14ac:dyDescent="0.25">
      <c r="A15" s="5" t="s">
        <v>9</v>
      </c>
      <c r="B15" s="7" t="s">
        <v>17</v>
      </c>
      <c r="C15" s="7" t="s">
        <v>18</v>
      </c>
    </row>
    <row r="16" spans="1:5" ht="131.25" x14ac:dyDescent="0.25">
      <c r="A16" s="6" t="s">
        <v>10</v>
      </c>
      <c r="B16" s="8">
        <v>100</v>
      </c>
      <c r="C16" s="8">
        <v>0</v>
      </c>
    </row>
    <row r="33" spans="1:4" x14ac:dyDescent="0.25">
      <c r="C33" s="12"/>
      <c r="D33" s="11"/>
    </row>
    <row r="34" spans="1:4" x14ac:dyDescent="0.25">
      <c r="C34" s="12"/>
      <c r="D34" s="11"/>
    </row>
    <row r="35" spans="1:4" x14ac:dyDescent="0.25">
      <c r="C35" s="12"/>
      <c r="D35" s="11"/>
    </row>
    <row r="36" spans="1:4" x14ac:dyDescent="0.25">
      <c r="C36" s="12"/>
      <c r="D36" s="11"/>
    </row>
    <row r="37" spans="1:4" x14ac:dyDescent="0.25">
      <c r="C37" s="12"/>
    </row>
    <row r="38" spans="1:4" x14ac:dyDescent="0.25">
      <c r="C38" s="12"/>
    </row>
    <row r="40" spans="1:4" x14ac:dyDescent="0.25">
      <c r="A40" s="3" t="s">
        <v>30</v>
      </c>
    </row>
    <row r="43" spans="1:4" ht="18.75" x14ac:dyDescent="0.3">
      <c r="A43" s="13" t="s">
        <v>24</v>
      </c>
      <c r="B43" s="14">
        <f>(B12+B14+B16)/3</f>
        <v>63.333333333333336</v>
      </c>
    </row>
    <row r="44" spans="1:4" ht="18.75" x14ac:dyDescent="0.3">
      <c r="A44" s="13" t="s">
        <v>23</v>
      </c>
      <c r="B44" s="14">
        <f>(C6+C8+C10)/3</f>
        <v>50</v>
      </c>
    </row>
    <row r="45" spans="1:4" ht="18.75" x14ac:dyDescent="0.3">
      <c r="A45" s="13" t="s">
        <v>25</v>
      </c>
      <c r="B45" s="14">
        <f>(C12+C14+C16)/3</f>
        <v>36.666666666666664</v>
      </c>
    </row>
    <row r="46" spans="1:4" ht="18.75" x14ac:dyDescent="0.3">
      <c r="A46" s="13" t="s">
        <v>22</v>
      </c>
      <c r="B46" s="14">
        <f>(B6+B8+B10)/3</f>
        <v>50</v>
      </c>
    </row>
    <row r="48" spans="1:4" x14ac:dyDescent="0.25">
      <c r="C48" t="s">
        <v>29</v>
      </c>
    </row>
    <row r="49" spans="1:2" ht="18.75" x14ac:dyDescent="0.3">
      <c r="A49" s="13" t="s">
        <v>31</v>
      </c>
      <c r="B49" s="14">
        <f>(B44*B45)/100</f>
        <v>18.333333333333332</v>
      </c>
    </row>
    <row r="50" spans="1:2" ht="18.75" x14ac:dyDescent="0.3">
      <c r="A50" s="13" t="s">
        <v>26</v>
      </c>
      <c r="B50" s="14">
        <f>B44*B43/100</f>
        <v>31.666666666666671</v>
      </c>
    </row>
    <row r="51" spans="1:2" ht="18.75" x14ac:dyDescent="0.3">
      <c r="A51" s="13" t="s">
        <v>27</v>
      </c>
      <c r="B51" s="14">
        <f>B46*B43/100</f>
        <v>31.666666666666671</v>
      </c>
    </row>
    <row r="52" spans="1:2" ht="18.75" x14ac:dyDescent="0.3">
      <c r="A52" s="13" t="s">
        <v>28</v>
      </c>
      <c r="B52" s="14">
        <f>B46*B45/100</f>
        <v>18.333333333333332</v>
      </c>
    </row>
    <row r="58" spans="1:2" x14ac:dyDescent="0.25">
      <c r="A58" s="3">
        <v>1</v>
      </c>
      <c r="B58">
        <f>IF(B6&gt;50,-1,1)</f>
        <v>1</v>
      </c>
    </row>
    <row r="59" spans="1:2" x14ac:dyDescent="0.25">
      <c r="A59" s="3">
        <v>2</v>
      </c>
      <c r="B59">
        <f>IF(B8&gt;50,-1,1)</f>
        <v>-1</v>
      </c>
    </row>
    <row r="60" spans="1:2" x14ac:dyDescent="0.25">
      <c r="A60" s="3">
        <v>3</v>
      </c>
      <c r="B60">
        <f>IF(B10&gt;50,-1,1)</f>
        <v>1</v>
      </c>
    </row>
    <row r="62" spans="1:2" x14ac:dyDescent="0.25">
      <c r="A62" s="3">
        <v>4</v>
      </c>
      <c r="B62">
        <f>IF(B12&gt;50,1,-1)</f>
        <v>-1</v>
      </c>
    </row>
    <row r="63" spans="1:2" x14ac:dyDescent="0.25">
      <c r="A63" s="3">
        <v>5</v>
      </c>
      <c r="B63">
        <f>IF(B14&gt;50,1,-1)</f>
        <v>1</v>
      </c>
    </row>
    <row r="64" spans="1:2" x14ac:dyDescent="0.25">
      <c r="A64" s="3">
        <v>6</v>
      </c>
      <c r="B64">
        <f>IF(B16&gt;50,1,-1)</f>
        <v>1</v>
      </c>
    </row>
    <row r="66" spans="1:4" x14ac:dyDescent="0.25">
      <c r="B66" t="s">
        <v>33</v>
      </c>
      <c r="C66">
        <v>0</v>
      </c>
      <c r="D66">
        <f>SUM(B58:B60)</f>
        <v>1</v>
      </c>
    </row>
    <row r="67" spans="1:4" x14ac:dyDescent="0.25">
      <c r="B67" t="s">
        <v>32</v>
      </c>
      <c r="C67">
        <v>0</v>
      </c>
      <c r="D67">
        <f>SUM(B62:B64)</f>
        <v>1</v>
      </c>
    </row>
    <row r="70" spans="1:4" ht="18.75" x14ac:dyDescent="0.25">
      <c r="A70" s="15" t="s">
        <v>34</v>
      </c>
    </row>
    <row r="72" spans="1:4" ht="15.75" x14ac:dyDescent="0.25">
      <c r="A72" s="16" t="s">
        <v>35</v>
      </c>
      <c r="B72" s="17" t="s">
        <v>36</v>
      </c>
    </row>
    <row r="73" spans="1:4" ht="20.25" x14ac:dyDescent="0.25">
      <c r="A73" s="20" t="s">
        <v>48</v>
      </c>
    </row>
    <row r="75" spans="1:4" ht="23.25" x14ac:dyDescent="0.3">
      <c r="A75" s="18" t="s">
        <v>37</v>
      </c>
      <c r="B75" s="19">
        <v>8.6</v>
      </c>
    </row>
    <row r="76" spans="1:4" ht="23.25" x14ac:dyDescent="0.3">
      <c r="A76" s="18" t="s">
        <v>38</v>
      </c>
      <c r="B76" s="19">
        <v>5.6</v>
      </c>
    </row>
    <row r="77" spans="1:4" ht="23.25" x14ac:dyDescent="0.3">
      <c r="A77" s="18" t="s">
        <v>39</v>
      </c>
      <c r="B77" s="19">
        <v>7.7</v>
      </c>
    </row>
    <row r="78" spans="1:4" ht="23.25" x14ac:dyDescent="0.3">
      <c r="A78" s="18" t="s">
        <v>40</v>
      </c>
      <c r="B78" s="19">
        <v>6.5</v>
      </c>
    </row>
    <row r="79" spans="1:4" ht="23.25" x14ac:dyDescent="0.3">
      <c r="A79" s="18" t="s">
        <v>41</v>
      </c>
      <c r="B79" s="19">
        <v>8.9</v>
      </c>
    </row>
    <row r="80" spans="1:4" ht="23.25" x14ac:dyDescent="0.3">
      <c r="A80" s="18" t="s">
        <v>42</v>
      </c>
      <c r="B80" s="19">
        <v>8.1</v>
      </c>
    </row>
    <row r="81" spans="1:2" ht="23.25" x14ac:dyDescent="0.3">
      <c r="A81" s="18" t="s">
        <v>43</v>
      </c>
      <c r="B81" s="19">
        <v>4.5</v>
      </c>
    </row>
    <row r="82" spans="1:2" ht="23.25" x14ac:dyDescent="0.3">
      <c r="A82" s="18" t="s">
        <v>24</v>
      </c>
      <c r="B82" s="19">
        <v>3.6</v>
      </c>
    </row>
    <row r="83" spans="1:2" ht="23.25" x14ac:dyDescent="0.3">
      <c r="A83" s="18" t="s">
        <v>44</v>
      </c>
      <c r="B83" s="19">
        <v>6.7</v>
      </c>
    </row>
    <row r="84" spans="1:2" ht="23.25" x14ac:dyDescent="0.3">
      <c r="A84" s="18" t="s">
        <v>45</v>
      </c>
      <c r="B84" s="19">
        <v>7.9</v>
      </c>
    </row>
    <row r="85" spans="1:2" ht="23.25" x14ac:dyDescent="0.3">
      <c r="A85" s="18" t="s">
        <v>46</v>
      </c>
      <c r="B85" s="19">
        <v>6.8</v>
      </c>
    </row>
    <row r="86" spans="1:2" ht="23.25" x14ac:dyDescent="0.3">
      <c r="A86" s="18" t="s">
        <v>47</v>
      </c>
      <c r="B86" s="19">
        <v>9.6999999999999993</v>
      </c>
    </row>
    <row r="101" spans="1:9" ht="18.75" x14ac:dyDescent="0.25">
      <c r="A101" s="15" t="s">
        <v>34</v>
      </c>
    </row>
    <row r="103" spans="1:9" ht="15.75" x14ac:dyDescent="0.25">
      <c r="A103" s="16"/>
      <c r="B103" s="17"/>
    </row>
    <row r="104" spans="1:9" ht="22.5" x14ac:dyDescent="0.25">
      <c r="A104" s="21" t="s">
        <v>49</v>
      </c>
    </row>
    <row r="106" spans="1:9" ht="15.75" x14ac:dyDescent="0.25">
      <c r="A106" s="16" t="s">
        <v>35</v>
      </c>
      <c r="B106" s="17" t="s">
        <v>36</v>
      </c>
      <c r="C106" s="17" t="s">
        <v>36</v>
      </c>
      <c r="D106" s="17" t="s">
        <v>36</v>
      </c>
      <c r="E106" s="17" t="s">
        <v>36</v>
      </c>
      <c r="F106" s="17" t="s">
        <v>36</v>
      </c>
    </row>
    <row r="108" spans="1:9" ht="40.5" x14ac:dyDescent="0.25">
      <c r="B108" s="20" t="s">
        <v>53</v>
      </c>
      <c r="C108" s="20" t="s">
        <v>50</v>
      </c>
      <c r="D108" s="20" t="s">
        <v>62</v>
      </c>
      <c r="E108" s="20" t="s">
        <v>52</v>
      </c>
      <c r="F108" s="22" t="s">
        <v>63</v>
      </c>
    </row>
    <row r="109" spans="1:9" ht="20.25" x14ac:dyDescent="0.25">
      <c r="A109" s="24" t="s">
        <v>54</v>
      </c>
      <c r="B109" s="20">
        <v>0</v>
      </c>
      <c r="C109" s="20">
        <v>0</v>
      </c>
      <c r="D109" s="20">
        <v>0</v>
      </c>
      <c r="E109" s="20">
        <v>0</v>
      </c>
      <c r="F109" s="22">
        <v>0</v>
      </c>
    </row>
    <row r="110" spans="1:9" ht="23.25" x14ac:dyDescent="0.3">
      <c r="A110" s="18" t="s">
        <v>37</v>
      </c>
      <c r="B110" s="19">
        <v>9.15</v>
      </c>
      <c r="C110" s="19">
        <v>9.15</v>
      </c>
      <c r="D110" s="19">
        <v>8.4</v>
      </c>
      <c r="E110" s="19">
        <v>7.8</v>
      </c>
      <c r="F110" s="19">
        <v>0</v>
      </c>
    </row>
    <row r="111" spans="1:9" ht="23.25" x14ac:dyDescent="0.3">
      <c r="A111" s="18" t="s">
        <v>38</v>
      </c>
      <c r="B111" s="19">
        <v>5.8</v>
      </c>
      <c r="C111" s="19">
        <v>5.8</v>
      </c>
      <c r="D111" s="19">
        <v>5.8</v>
      </c>
      <c r="E111" s="19">
        <v>4.9000000000000004</v>
      </c>
      <c r="F111" s="19">
        <v>0</v>
      </c>
    </row>
    <row r="112" spans="1:9" ht="23.25" x14ac:dyDescent="0.3">
      <c r="A112" s="18" t="s">
        <v>39</v>
      </c>
      <c r="B112" s="19">
        <v>8.6</v>
      </c>
      <c r="C112" s="19">
        <v>8.3000000000000007</v>
      </c>
      <c r="D112" s="19">
        <v>7.4</v>
      </c>
      <c r="E112" s="19">
        <v>8</v>
      </c>
      <c r="F112" s="19">
        <v>0</v>
      </c>
      <c r="I112" s="23"/>
    </row>
    <row r="113" spans="1:6" ht="23.25" x14ac:dyDescent="0.3">
      <c r="A113" s="18" t="s">
        <v>40</v>
      </c>
      <c r="B113" s="19">
        <v>7.25</v>
      </c>
      <c r="C113" s="19">
        <v>7.25</v>
      </c>
      <c r="D113" s="19">
        <v>5.8</v>
      </c>
      <c r="E113" s="19">
        <v>6.4</v>
      </c>
      <c r="F113" s="19">
        <v>0</v>
      </c>
    </row>
    <row r="114" spans="1:6" ht="23.25" x14ac:dyDescent="0.3">
      <c r="A114" s="18" t="s">
        <v>41</v>
      </c>
      <c r="B114" s="19">
        <v>9.9</v>
      </c>
      <c r="C114" s="19">
        <v>9.9</v>
      </c>
      <c r="D114" s="19">
        <v>8.4</v>
      </c>
      <c r="E114" s="19">
        <v>8.6999999999999993</v>
      </c>
      <c r="F114" s="19">
        <v>0</v>
      </c>
    </row>
    <row r="115" spans="1:6" ht="23.25" x14ac:dyDescent="0.3">
      <c r="A115" s="18" t="s">
        <v>42</v>
      </c>
      <c r="B115" s="19">
        <v>9</v>
      </c>
      <c r="C115" s="19">
        <v>9</v>
      </c>
      <c r="D115" s="19">
        <v>6.5</v>
      </c>
      <c r="E115" s="19">
        <v>6</v>
      </c>
      <c r="F115" s="19">
        <v>0</v>
      </c>
    </row>
    <row r="116" spans="1:6" ht="23.25" x14ac:dyDescent="0.3">
      <c r="A116" s="18" t="s">
        <v>43</v>
      </c>
      <c r="B116" s="19">
        <v>5</v>
      </c>
      <c r="C116" s="19">
        <v>5</v>
      </c>
      <c r="D116" s="19">
        <v>4.3</v>
      </c>
      <c r="E116" s="19">
        <v>3</v>
      </c>
      <c r="F116" s="19">
        <v>0</v>
      </c>
    </row>
    <row r="117" spans="1:6" ht="23.25" x14ac:dyDescent="0.3">
      <c r="A117" s="18" t="s">
        <v>24</v>
      </c>
      <c r="B117" s="19">
        <v>4</v>
      </c>
      <c r="C117" s="19">
        <v>4</v>
      </c>
      <c r="D117" s="19">
        <v>3.5</v>
      </c>
      <c r="E117" s="19">
        <v>2.5</v>
      </c>
      <c r="F117" s="19">
        <v>0</v>
      </c>
    </row>
    <row r="118" spans="1:6" ht="23.25" x14ac:dyDescent="0.3">
      <c r="A118" s="18" t="s">
        <v>44</v>
      </c>
      <c r="B118" s="19">
        <v>7.5</v>
      </c>
      <c r="C118" s="19">
        <v>7.5</v>
      </c>
      <c r="D118" s="19">
        <v>6</v>
      </c>
      <c r="E118" s="19">
        <v>6</v>
      </c>
      <c r="F118" s="19">
        <v>0</v>
      </c>
    </row>
    <row r="119" spans="1:6" ht="23.25" x14ac:dyDescent="0.3">
      <c r="A119" s="18" t="s">
        <v>45</v>
      </c>
      <c r="B119" s="19">
        <v>8.75</v>
      </c>
      <c r="C119" s="19">
        <v>8.75</v>
      </c>
      <c r="D119" s="19">
        <v>7.25</v>
      </c>
      <c r="E119" s="19">
        <v>7</v>
      </c>
      <c r="F119" s="19">
        <v>0</v>
      </c>
    </row>
    <row r="120" spans="1:6" ht="23.25" x14ac:dyDescent="0.3">
      <c r="A120" s="18" t="s">
        <v>46</v>
      </c>
      <c r="B120" s="19">
        <v>6.8</v>
      </c>
      <c r="C120" s="19">
        <v>6.8</v>
      </c>
      <c r="D120" s="19">
        <v>6.8</v>
      </c>
      <c r="E120" s="19">
        <v>6.4</v>
      </c>
      <c r="F120" s="19">
        <v>0</v>
      </c>
    </row>
    <row r="121" spans="1:6" ht="23.25" x14ac:dyDescent="0.3">
      <c r="A121" s="18" t="s">
        <v>47</v>
      </c>
      <c r="B121" s="19">
        <v>9.6999999999999993</v>
      </c>
      <c r="C121" s="19">
        <v>9.6999999999999993</v>
      </c>
      <c r="D121" s="19">
        <v>9.6999999999999993</v>
      </c>
      <c r="E121" s="19">
        <v>9.6999999999999993</v>
      </c>
      <c r="F121" s="19">
        <v>0</v>
      </c>
    </row>
  </sheetData>
  <mergeCells count="4">
    <mergeCell ref="D3:E3"/>
    <mergeCell ref="B4:C4"/>
    <mergeCell ref="D4:E4"/>
    <mergeCell ref="D7:E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zoomScale="70" zoomScaleNormal="70" workbookViewId="0">
      <selection activeCell="E118" sqref="E118"/>
    </sheetView>
  </sheetViews>
  <sheetFormatPr defaultRowHeight="15" x14ac:dyDescent="0.25"/>
  <cols>
    <col min="1" max="1" width="85" style="3" customWidth="1"/>
    <col min="2" max="2" width="33.42578125" bestFit="1" customWidth="1"/>
    <col min="3" max="3" width="36.28515625" bestFit="1" customWidth="1"/>
    <col min="4" max="4" width="30.85546875" customWidth="1"/>
    <col min="5" max="5" width="30.140625" customWidth="1"/>
    <col min="6" max="6" width="25.42578125" customWidth="1"/>
  </cols>
  <sheetData>
    <row r="1" spans="1:5" ht="20.25" x14ac:dyDescent="0.3">
      <c r="A1" s="25" t="s">
        <v>58</v>
      </c>
      <c r="B1" s="26">
        <v>44309</v>
      </c>
    </row>
    <row r="3" spans="1:5" ht="18.75" x14ac:dyDescent="0.3">
      <c r="D3" s="35" t="s">
        <v>20</v>
      </c>
      <c r="E3" s="35"/>
    </row>
    <row r="4" spans="1:5" ht="18.75" x14ac:dyDescent="0.3">
      <c r="A4" s="4" t="s">
        <v>0</v>
      </c>
      <c r="B4" s="33" t="s">
        <v>19</v>
      </c>
      <c r="C4" s="33"/>
      <c r="D4" s="34" t="s">
        <v>19</v>
      </c>
      <c r="E4" s="34"/>
    </row>
    <row r="5" spans="1:5" ht="37.5" x14ac:dyDescent="0.3">
      <c r="A5" s="5" t="s">
        <v>1</v>
      </c>
      <c r="B5" s="7" t="s">
        <v>13</v>
      </c>
      <c r="C5" s="7" t="s">
        <v>14</v>
      </c>
      <c r="D5" s="9" t="s">
        <v>13</v>
      </c>
      <c r="E5" s="9" t="s">
        <v>14</v>
      </c>
    </row>
    <row r="6" spans="1:5" ht="112.5" x14ac:dyDescent="0.25">
      <c r="A6" s="6" t="s">
        <v>11</v>
      </c>
      <c r="B6" s="8">
        <v>60</v>
      </c>
      <c r="C6" s="8">
        <v>40</v>
      </c>
      <c r="D6" s="10">
        <v>40</v>
      </c>
      <c r="E6" s="10">
        <v>60</v>
      </c>
    </row>
    <row r="7" spans="1:5" ht="37.5" x14ac:dyDescent="0.25">
      <c r="A7" s="5" t="s">
        <v>2</v>
      </c>
      <c r="B7" s="31" t="s">
        <v>60</v>
      </c>
      <c r="C7" s="31" t="s">
        <v>61</v>
      </c>
      <c r="D7" s="36" t="s">
        <v>21</v>
      </c>
      <c r="E7" s="37"/>
    </row>
    <row r="8" spans="1:5" ht="150" x14ac:dyDescent="0.25">
      <c r="A8" s="6" t="s">
        <v>3</v>
      </c>
      <c r="B8" s="8">
        <v>90</v>
      </c>
      <c r="C8" s="8">
        <v>10</v>
      </c>
      <c r="D8" s="2"/>
    </row>
    <row r="9" spans="1:5" ht="37.5" x14ac:dyDescent="0.25">
      <c r="A9" s="5" t="s">
        <v>4</v>
      </c>
      <c r="B9" s="7" t="s">
        <v>15</v>
      </c>
      <c r="C9" s="7" t="s">
        <v>16</v>
      </c>
      <c r="D9" s="1"/>
    </row>
    <row r="10" spans="1:5" ht="112.5" x14ac:dyDescent="0.25">
      <c r="A10" s="6" t="s">
        <v>12</v>
      </c>
      <c r="B10" s="8">
        <v>40</v>
      </c>
      <c r="C10" s="8">
        <v>60</v>
      </c>
    </row>
    <row r="11" spans="1:5" ht="22.5" customHeight="1" x14ac:dyDescent="0.25">
      <c r="A11" s="5" t="s">
        <v>5</v>
      </c>
      <c r="B11" s="7" t="s">
        <v>17</v>
      </c>
      <c r="C11" s="7" t="s">
        <v>18</v>
      </c>
    </row>
    <row r="12" spans="1:5" ht="112.5" x14ac:dyDescent="0.25">
      <c r="A12" s="6" t="s">
        <v>6</v>
      </c>
      <c r="B12" s="8">
        <v>10</v>
      </c>
      <c r="C12" s="8">
        <v>90</v>
      </c>
    </row>
    <row r="13" spans="1:5" ht="37.5" x14ac:dyDescent="0.25">
      <c r="A13" s="5" t="s">
        <v>7</v>
      </c>
      <c r="B13" s="7" t="s">
        <v>17</v>
      </c>
      <c r="C13" s="7" t="s">
        <v>18</v>
      </c>
    </row>
    <row r="14" spans="1:5" ht="150" x14ac:dyDescent="0.25">
      <c r="A14" s="6" t="s">
        <v>8</v>
      </c>
      <c r="B14" s="8">
        <v>90</v>
      </c>
      <c r="C14" s="8">
        <v>10</v>
      </c>
    </row>
    <row r="15" spans="1:5" ht="37.5" x14ac:dyDescent="0.25">
      <c r="A15" s="5" t="s">
        <v>9</v>
      </c>
      <c r="B15" s="7" t="s">
        <v>17</v>
      </c>
      <c r="C15" s="7" t="s">
        <v>18</v>
      </c>
    </row>
    <row r="16" spans="1:5" ht="131.25" x14ac:dyDescent="0.25">
      <c r="A16" s="6" t="s">
        <v>10</v>
      </c>
      <c r="B16" s="8">
        <v>100</v>
      </c>
      <c r="C16" s="8">
        <v>0</v>
      </c>
    </row>
    <row r="33" spans="1:4" x14ac:dyDescent="0.25">
      <c r="C33" s="12"/>
      <c r="D33" s="11"/>
    </row>
    <row r="34" spans="1:4" x14ac:dyDescent="0.25">
      <c r="C34" s="12"/>
      <c r="D34" s="11"/>
    </row>
    <row r="35" spans="1:4" x14ac:dyDescent="0.25">
      <c r="C35" s="12"/>
      <c r="D35" s="11"/>
    </row>
    <row r="36" spans="1:4" x14ac:dyDescent="0.25">
      <c r="C36" s="12"/>
      <c r="D36" s="11"/>
    </row>
    <row r="37" spans="1:4" x14ac:dyDescent="0.25">
      <c r="C37" s="12"/>
    </row>
    <row r="38" spans="1:4" x14ac:dyDescent="0.25">
      <c r="C38" s="12"/>
    </row>
    <row r="40" spans="1:4" x14ac:dyDescent="0.25">
      <c r="A40" s="3" t="s">
        <v>30</v>
      </c>
    </row>
    <row r="43" spans="1:4" ht="18.75" x14ac:dyDescent="0.3">
      <c r="A43" s="13" t="s">
        <v>24</v>
      </c>
      <c r="B43" s="14">
        <f>(B12+B14+B16)/3</f>
        <v>66.666666666666671</v>
      </c>
    </row>
    <row r="44" spans="1:4" ht="18.75" x14ac:dyDescent="0.3">
      <c r="A44" s="13" t="s">
        <v>23</v>
      </c>
      <c r="B44" s="14">
        <f>(C6+C8+C10)/3</f>
        <v>36.666666666666664</v>
      </c>
    </row>
    <row r="45" spans="1:4" ht="18.75" x14ac:dyDescent="0.3">
      <c r="A45" s="13" t="s">
        <v>25</v>
      </c>
      <c r="B45" s="14">
        <f>(C12+C14+C16)/3</f>
        <v>33.333333333333336</v>
      </c>
    </row>
    <row r="46" spans="1:4" ht="18.75" x14ac:dyDescent="0.3">
      <c r="A46" s="13" t="s">
        <v>22</v>
      </c>
      <c r="B46" s="14">
        <f>(B6+B8+B10)/3</f>
        <v>63.333333333333336</v>
      </c>
    </row>
    <row r="48" spans="1:4" x14ac:dyDescent="0.25">
      <c r="C48" t="s">
        <v>29</v>
      </c>
    </row>
    <row r="49" spans="1:2" ht="18.75" x14ac:dyDescent="0.3">
      <c r="A49" s="13" t="s">
        <v>31</v>
      </c>
      <c r="B49" s="14">
        <f>(B44*B45)/100</f>
        <v>12.222222222222221</v>
      </c>
    </row>
    <row r="50" spans="1:2" ht="18.75" x14ac:dyDescent="0.3">
      <c r="A50" s="13" t="s">
        <v>26</v>
      </c>
      <c r="B50" s="14">
        <f>B44*B43/100</f>
        <v>24.444444444444443</v>
      </c>
    </row>
    <row r="51" spans="1:2" ht="18.75" x14ac:dyDescent="0.3">
      <c r="A51" s="13" t="s">
        <v>27</v>
      </c>
      <c r="B51" s="14">
        <f>B46*B43/100</f>
        <v>42.222222222222229</v>
      </c>
    </row>
    <row r="52" spans="1:2" ht="18.75" x14ac:dyDescent="0.3">
      <c r="A52" s="13" t="s">
        <v>28</v>
      </c>
      <c r="B52" s="14">
        <f>B46*B45/100</f>
        <v>21.111111111111114</v>
      </c>
    </row>
    <row r="58" spans="1:2" x14ac:dyDescent="0.25">
      <c r="A58" s="3">
        <v>1</v>
      </c>
      <c r="B58">
        <f>IF(B6&gt;50,-1,1)</f>
        <v>-1</v>
      </c>
    </row>
    <row r="59" spans="1:2" x14ac:dyDescent="0.25">
      <c r="A59" s="3">
        <v>2</v>
      </c>
      <c r="B59">
        <f>IF(B8&gt;50,-1,1)</f>
        <v>-1</v>
      </c>
    </row>
    <row r="60" spans="1:2" x14ac:dyDescent="0.25">
      <c r="A60" s="3">
        <v>3</v>
      </c>
      <c r="B60">
        <f>IF(B10&gt;50,-1,1)</f>
        <v>1</v>
      </c>
    </row>
    <row r="62" spans="1:2" x14ac:dyDescent="0.25">
      <c r="A62" s="3">
        <v>4</v>
      </c>
      <c r="B62">
        <f>IF(B12&gt;50,1,-1)</f>
        <v>-1</v>
      </c>
    </row>
    <row r="63" spans="1:2" x14ac:dyDescent="0.25">
      <c r="A63" s="3">
        <v>5</v>
      </c>
      <c r="B63">
        <f>IF(B14&gt;50,1,-1)</f>
        <v>1</v>
      </c>
    </row>
    <row r="64" spans="1:2" x14ac:dyDescent="0.25">
      <c r="A64" s="3">
        <v>6</v>
      </c>
      <c r="B64">
        <f>IF(B16&gt;50,1,-1)</f>
        <v>1</v>
      </c>
    </row>
    <row r="66" spans="1:4" x14ac:dyDescent="0.25">
      <c r="B66" t="s">
        <v>33</v>
      </c>
      <c r="C66">
        <v>0</v>
      </c>
      <c r="D66">
        <f>SUM(B58:B60)</f>
        <v>-1</v>
      </c>
    </row>
    <row r="67" spans="1:4" x14ac:dyDescent="0.25">
      <c r="B67" t="s">
        <v>32</v>
      </c>
      <c r="C67">
        <v>0</v>
      </c>
      <c r="D67">
        <f>SUM(B62:B64)</f>
        <v>1</v>
      </c>
    </row>
    <row r="70" spans="1:4" ht="18.75" x14ac:dyDescent="0.25">
      <c r="A70" s="15" t="s">
        <v>34</v>
      </c>
    </row>
    <row r="72" spans="1:4" ht="15.75" x14ac:dyDescent="0.25">
      <c r="A72" s="16" t="s">
        <v>35</v>
      </c>
      <c r="B72" s="17" t="s">
        <v>36</v>
      </c>
    </row>
    <row r="73" spans="1:4" ht="20.25" x14ac:dyDescent="0.25">
      <c r="A73" s="20" t="s">
        <v>48</v>
      </c>
    </row>
    <row r="75" spans="1:4" ht="23.25" x14ac:dyDescent="0.3">
      <c r="A75" s="18" t="s">
        <v>37</v>
      </c>
      <c r="B75" s="19">
        <v>8.8000000000000007</v>
      </c>
    </row>
    <row r="76" spans="1:4" ht="23.25" x14ac:dyDescent="0.3">
      <c r="A76" s="18" t="s">
        <v>38</v>
      </c>
      <c r="B76" s="19">
        <v>6</v>
      </c>
    </row>
    <row r="77" spans="1:4" ht="23.25" x14ac:dyDescent="0.3">
      <c r="A77" s="18" t="s">
        <v>39</v>
      </c>
      <c r="B77" s="19">
        <v>8.5</v>
      </c>
    </row>
    <row r="78" spans="1:4" ht="23.25" x14ac:dyDescent="0.3">
      <c r="A78" s="18" t="s">
        <v>40</v>
      </c>
      <c r="B78" s="19">
        <v>6.7</v>
      </c>
    </row>
    <row r="79" spans="1:4" ht="23.25" x14ac:dyDescent="0.3">
      <c r="A79" s="18" t="s">
        <v>41</v>
      </c>
      <c r="B79" s="19">
        <v>9.1999999999999993</v>
      </c>
    </row>
    <row r="80" spans="1:4" ht="23.25" x14ac:dyDescent="0.3">
      <c r="A80" s="18" t="s">
        <v>42</v>
      </c>
      <c r="B80" s="19">
        <v>7.7</v>
      </c>
    </row>
    <row r="81" spans="1:2" ht="23.25" x14ac:dyDescent="0.3">
      <c r="A81" s="18" t="s">
        <v>43</v>
      </c>
      <c r="B81" s="19">
        <v>3.7</v>
      </c>
    </row>
    <row r="82" spans="1:2" ht="23.25" x14ac:dyDescent="0.3">
      <c r="A82" s="18" t="s">
        <v>24</v>
      </c>
      <c r="B82" s="19">
        <v>3.7</v>
      </c>
    </row>
    <row r="83" spans="1:2" ht="23.25" x14ac:dyDescent="0.3">
      <c r="A83" s="18" t="s">
        <v>44</v>
      </c>
      <c r="B83" s="19">
        <v>6.7</v>
      </c>
    </row>
    <row r="84" spans="1:2" ht="23.25" x14ac:dyDescent="0.3">
      <c r="A84" s="18" t="s">
        <v>45</v>
      </c>
      <c r="B84" s="19">
        <v>8.5</v>
      </c>
    </row>
    <row r="85" spans="1:2" ht="23.25" x14ac:dyDescent="0.3">
      <c r="A85" s="18" t="s">
        <v>46</v>
      </c>
      <c r="B85" s="19">
        <v>6.7</v>
      </c>
    </row>
    <row r="86" spans="1:2" ht="23.25" x14ac:dyDescent="0.3">
      <c r="A86" s="18" t="s">
        <v>47</v>
      </c>
      <c r="B86" s="19">
        <v>9.6999999999999993</v>
      </c>
    </row>
    <row r="101" spans="1:9" ht="18.75" x14ac:dyDescent="0.25">
      <c r="A101" s="15" t="s">
        <v>34</v>
      </c>
    </row>
    <row r="103" spans="1:9" ht="15.75" x14ac:dyDescent="0.25">
      <c r="A103" s="16"/>
      <c r="B103" s="17"/>
    </row>
    <row r="104" spans="1:9" ht="22.5" x14ac:dyDescent="0.25">
      <c r="A104" s="21" t="s">
        <v>49</v>
      </c>
    </row>
    <row r="106" spans="1:9" ht="15.75" x14ac:dyDescent="0.25">
      <c r="A106" s="16" t="s">
        <v>35</v>
      </c>
      <c r="B106" s="17" t="s">
        <v>36</v>
      </c>
      <c r="C106" s="17" t="s">
        <v>36</v>
      </c>
      <c r="D106" s="17" t="s">
        <v>36</v>
      </c>
      <c r="E106" s="17" t="s">
        <v>36</v>
      </c>
      <c r="F106" s="17" t="s">
        <v>36</v>
      </c>
    </row>
    <row r="108" spans="1:9" ht="40.5" x14ac:dyDescent="0.25">
      <c r="B108" s="20" t="s">
        <v>53</v>
      </c>
      <c r="C108" s="20" t="s">
        <v>50</v>
      </c>
      <c r="D108" s="20" t="s">
        <v>51</v>
      </c>
      <c r="E108" s="20" t="s">
        <v>52</v>
      </c>
      <c r="F108" s="22" t="s">
        <v>63</v>
      </c>
    </row>
    <row r="109" spans="1:9" ht="20.25" x14ac:dyDescent="0.25">
      <c r="A109" s="24" t="s">
        <v>54</v>
      </c>
      <c r="B109" s="20">
        <v>0</v>
      </c>
      <c r="C109" s="20">
        <v>0</v>
      </c>
      <c r="D109" s="20">
        <v>0</v>
      </c>
      <c r="E109" s="20">
        <v>0</v>
      </c>
      <c r="F109" s="22">
        <v>0</v>
      </c>
    </row>
    <row r="110" spans="1:9" ht="23.25" x14ac:dyDescent="0.3">
      <c r="A110" s="18" t="s">
        <v>37</v>
      </c>
      <c r="B110" s="19">
        <v>9.3000000000000007</v>
      </c>
      <c r="C110" s="19">
        <v>9.3000000000000007</v>
      </c>
      <c r="D110" s="19">
        <v>8.9</v>
      </c>
      <c r="E110" s="19">
        <v>7.8</v>
      </c>
      <c r="F110" s="19">
        <v>0</v>
      </c>
    </row>
    <row r="111" spans="1:9" ht="23.25" x14ac:dyDescent="0.3">
      <c r="A111" s="18" t="s">
        <v>38</v>
      </c>
      <c r="B111" s="19">
        <v>6</v>
      </c>
      <c r="C111" s="19">
        <v>6</v>
      </c>
      <c r="D111" s="19">
        <v>6</v>
      </c>
      <c r="E111" s="19">
        <v>6</v>
      </c>
      <c r="F111" s="19">
        <v>0</v>
      </c>
    </row>
    <row r="112" spans="1:9" ht="23.25" x14ac:dyDescent="0.3">
      <c r="A112" s="18" t="s">
        <v>39</v>
      </c>
      <c r="B112" s="19">
        <v>8.9</v>
      </c>
      <c r="C112" s="19">
        <v>8.9</v>
      </c>
      <c r="D112" s="19">
        <v>8</v>
      </c>
      <c r="E112" s="19">
        <v>8</v>
      </c>
      <c r="F112" s="19">
        <v>0</v>
      </c>
      <c r="I112" s="23"/>
    </row>
    <row r="113" spans="1:6" ht="23.25" x14ac:dyDescent="0.3">
      <c r="A113" s="18" t="s">
        <v>40</v>
      </c>
      <c r="B113" s="19">
        <v>7.3</v>
      </c>
      <c r="C113" s="19">
        <v>7.25</v>
      </c>
      <c r="D113" s="19">
        <v>5.8</v>
      </c>
      <c r="E113" s="19">
        <v>6.4</v>
      </c>
      <c r="F113" s="19">
        <v>0</v>
      </c>
    </row>
    <row r="114" spans="1:6" ht="23.25" x14ac:dyDescent="0.3">
      <c r="A114" s="18" t="s">
        <v>41</v>
      </c>
      <c r="B114" s="19">
        <v>9.9</v>
      </c>
      <c r="C114" s="19">
        <v>9.9</v>
      </c>
      <c r="D114" s="19">
        <v>8.4</v>
      </c>
      <c r="E114" s="19">
        <v>8.6999999999999993</v>
      </c>
      <c r="F114" s="19">
        <v>0</v>
      </c>
    </row>
    <row r="115" spans="1:6" ht="23.25" x14ac:dyDescent="0.3">
      <c r="A115" s="18" t="s">
        <v>42</v>
      </c>
      <c r="B115" s="19">
        <v>9.1999999999999993</v>
      </c>
      <c r="C115" s="19">
        <v>9.1999999999999993</v>
      </c>
      <c r="D115" s="19">
        <v>6.5</v>
      </c>
      <c r="E115" s="19">
        <v>6</v>
      </c>
      <c r="F115" s="19">
        <v>0</v>
      </c>
    </row>
    <row r="116" spans="1:6" ht="23.25" x14ac:dyDescent="0.3">
      <c r="A116" s="18" t="s">
        <v>43</v>
      </c>
      <c r="B116" s="19">
        <v>3.8</v>
      </c>
      <c r="C116" s="19">
        <v>3.8</v>
      </c>
      <c r="D116" s="19">
        <v>4.3</v>
      </c>
      <c r="E116" s="19">
        <v>3</v>
      </c>
      <c r="F116" s="19">
        <v>0</v>
      </c>
    </row>
    <row r="117" spans="1:6" ht="23.25" x14ac:dyDescent="0.3">
      <c r="A117" s="18" t="s">
        <v>24</v>
      </c>
      <c r="B117" s="19">
        <v>3.5</v>
      </c>
      <c r="C117" s="19">
        <v>3.8</v>
      </c>
      <c r="D117" s="19">
        <v>3.5</v>
      </c>
      <c r="E117" s="19">
        <v>4</v>
      </c>
      <c r="F117" s="19">
        <v>0</v>
      </c>
    </row>
    <row r="118" spans="1:6" ht="23.25" x14ac:dyDescent="0.3">
      <c r="A118" s="18" t="s">
        <v>44</v>
      </c>
      <c r="B118" s="19">
        <v>7.5</v>
      </c>
      <c r="C118" s="19">
        <v>7.5</v>
      </c>
      <c r="D118" s="19">
        <v>6</v>
      </c>
      <c r="E118" s="19">
        <v>6</v>
      </c>
      <c r="F118" s="19">
        <v>0</v>
      </c>
    </row>
    <row r="119" spans="1:6" ht="23.25" x14ac:dyDescent="0.3">
      <c r="A119" s="18" t="s">
        <v>45</v>
      </c>
      <c r="B119" s="19">
        <v>9.8000000000000007</v>
      </c>
      <c r="C119" s="19">
        <v>9.8000000000000007</v>
      </c>
      <c r="D119" s="19">
        <v>7.25</v>
      </c>
      <c r="E119" s="19">
        <v>7</v>
      </c>
      <c r="F119" s="19">
        <v>0</v>
      </c>
    </row>
    <row r="120" spans="1:6" ht="23.25" x14ac:dyDescent="0.3">
      <c r="A120" s="18" t="s">
        <v>46</v>
      </c>
      <c r="B120" s="19">
        <v>6.8</v>
      </c>
      <c r="C120" s="19">
        <v>6.8</v>
      </c>
      <c r="D120" s="19">
        <v>6.8</v>
      </c>
      <c r="E120" s="19">
        <v>6.4</v>
      </c>
      <c r="F120" s="19">
        <v>0</v>
      </c>
    </row>
    <row r="121" spans="1:6" ht="23.25" x14ac:dyDescent="0.3">
      <c r="A121" s="18" t="s">
        <v>47</v>
      </c>
      <c r="B121" s="19">
        <v>9.6999999999999993</v>
      </c>
      <c r="C121" s="19">
        <v>9.6999999999999993</v>
      </c>
      <c r="D121" s="19">
        <v>9.6999999999999993</v>
      </c>
      <c r="E121" s="19">
        <v>9.6999999999999993</v>
      </c>
      <c r="F121" s="19">
        <v>0</v>
      </c>
    </row>
    <row r="122" spans="1:6" ht="28.5" x14ac:dyDescent="0.45">
      <c r="B122" s="32"/>
      <c r="C122" s="32"/>
      <c r="D122" s="32"/>
      <c r="E122" s="32"/>
    </row>
    <row r="123" spans="1:6" ht="28.5" x14ac:dyDescent="0.45">
      <c r="B123" s="32" t="s">
        <v>68</v>
      </c>
      <c r="C123" s="32" t="s">
        <v>68</v>
      </c>
      <c r="D123" s="32" t="s">
        <v>69</v>
      </c>
      <c r="E123" s="32" t="s">
        <v>70</v>
      </c>
    </row>
  </sheetData>
  <mergeCells count="4">
    <mergeCell ref="D3:E3"/>
    <mergeCell ref="B4:C4"/>
    <mergeCell ref="D4:E4"/>
    <mergeCell ref="D7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zoomScale="80" zoomScaleNormal="80" workbookViewId="0">
      <selection activeCell="D125" sqref="D125"/>
    </sheetView>
  </sheetViews>
  <sheetFormatPr defaultRowHeight="15" x14ac:dyDescent="0.25"/>
  <cols>
    <col min="1" max="1" width="85" style="3" customWidth="1"/>
    <col min="2" max="2" width="33.42578125" bestFit="1" customWidth="1"/>
    <col min="3" max="3" width="36.28515625" bestFit="1" customWidth="1"/>
    <col min="4" max="4" width="30.85546875" customWidth="1"/>
    <col min="5" max="5" width="30.140625" customWidth="1"/>
    <col min="6" max="6" width="25.42578125" customWidth="1"/>
  </cols>
  <sheetData>
    <row r="1" spans="1:5" ht="20.25" x14ac:dyDescent="0.3">
      <c r="A1" s="25" t="s">
        <v>58</v>
      </c>
      <c r="B1" s="26" t="s">
        <v>71</v>
      </c>
    </row>
    <row r="3" spans="1:5" ht="18.75" x14ac:dyDescent="0.3">
      <c r="D3" s="35" t="s">
        <v>20</v>
      </c>
      <c r="E3" s="35"/>
    </row>
    <row r="4" spans="1:5" ht="18.75" x14ac:dyDescent="0.3">
      <c r="A4" s="4" t="s">
        <v>0</v>
      </c>
      <c r="B4" s="33" t="s">
        <v>19</v>
      </c>
      <c r="C4" s="33"/>
      <c r="D4" s="34" t="s">
        <v>19</v>
      </c>
      <c r="E4" s="34"/>
    </row>
    <row r="5" spans="1:5" ht="37.5" x14ac:dyDescent="0.3">
      <c r="A5" s="5" t="s">
        <v>1</v>
      </c>
      <c r="B5" s="7" t="s">
        <v>13</v>
      </c>
      <c r="C5" s="7" t="s">
        <v>14</v>
      </c>
      <c r="D5" s="9" t="s">
        <v>13</v>
      </c>
      <c r="E5" s="9" t="s">
        <v>14</v>
      </c>
    </row>
    <row r="6" spans="1:5" ht="112.5" x14ac:dyDescent="0.25">
      <c r="A6" s="6" t="s">
        <v>11</v>
      </c>
      <c r="B6" s="8">
        <v>75</v>
      </c>
      <c r="C6" s="8">
        <v>25</v>
      </c>
      <c r="D6" s="10">
        <v>60</v>
      </c>
      <c r="E6" s="10">
        <v>40</v>
      </c>
    </row>
    <row r="7" spans="1:5" ht="18.75" x14ac:dyDescent="0.25">
      <c r="A7" s="5" t="s">
        <v>2</v>
      </c>
      <c r="B7" s="7" t="s">
        <v>60</v>
      </c>
      <c r="C7" s="7" t="s">
        <v>61</v>
      </c>
      <c r="D7" s="36" t="s">
        <v>21</v>
      </c>
      <c r="E7" s="37"/>
    </row>
    <row r="8" spans="1:5" ht="150" x14ac:dyDescent="0.25">
      <c r="A8" s="6" t="s">
        <v>3</v>
      </c>
      <c r="B8" s="8">
        <v>90</v>
      </c>
      <c r="C8" s="8">
        <v>10</v>
      </c>
      <c r="D8" s="2"/>
    </row>
    <row r="9" spans="1:5" ht="37.5" x14ac:dyDescent="0.25">
      <c r="A9" s="5" t="s">
        <v>4</v>
      </c>
      <c r="B9" s="7" t="s">
        <v>15</v>
      </c>
      <c r="C9" s="7" t="s">
        <v>16</v>
      </c>
      <c r="D9" s="1"/>
    </row>
    <row r="10" spans="1:5" ht="112.5" x14ac:dyDescent="0.25">
      <c r="A10" s="6" t="s">
        <v>12</v>
      </c>
      <c r="B10" s="8">
        <v>50</v>
      </c>
      <c r="C10" s="8">
        <v>50</v>
      </c>
    </row>
    <row r="11" spans="1:5" ht="22.5" customHeight="1" x14ac:dyDescent="0.25">
      <c r="A11" s="5" t="s">
        <v>5</v>
      </c>
      <c r="B11" s="7" t="s">
        <v>17</v>
      </c>
      <c r="C11" s="7" t="s">
        <v>18</v>
      </c>
    </row>
    <row r="12" spans="1:5" ht="112.5" x14ac:dyDescent="0.25">
      <c r="A12" s="6" t="s">
        <v>6</v>
      </c>
      <c r="B12" s="8">
        <v>10</v>
      </c>
      <c r="C12" s="8">
        <v>90</v>
      </c>
    </row>
    <row r="13" spans="1:5" ht="37.5" x14ac:dyDescent="0.25">
      <c r="A13" s="5" t="s">
        <v>7</v>
      </c>
      <c r="B13" s="7" t="s">
        <v>17</v>
      </c>
      <c r="C13" s="7" t="s">
        <v>18</v>
      </c>
    </row>
    <row r="14" spans="1:5" ht="150" x14ac:dyDescent="0.25">
      <c r="A14" s="6" t="s">
        <v>8</v>
      </c>
      <c r="B14" s="8">
        <v>90</v>
      </c>
      <c r="C14" s="8">
        <v>10</v>
      </c>
    </row>
    <row r="15" spans="1:5" ht="37.5" x14ac:dyDescent="0.25">
      <c r="A15" s="5" t="s">
        <v>9</v>
      </c>
      <c r="B15" s="7" t="s">
        <v>17</v>
      </c>
      <c r="C15" s="7" t="s">
        <v>18</v>
      </c>
    </row>
    <row r="16" spans="1:5" ht="131.25" x14ac:dyDescent="0.25">
      <c r="A16" s="6" t="s">
        <v>10</v>
      </c>
      <c r="B16" s="8">
        <v>100</v>
      </c>
      <c r="C16" s="8">
        <v>0</v>
      </c>
    </row>
    <row r="17" spans="2:3" ht="18.75" x14ac:dyDescent="0.25">
      <c r="B17" s="7"/>
      <c r="C17" s="7"/>
    </row>
    <row r="18" spans="2:3" ht="18.75" x14ac:dyDescent="0.25">
      <c r="B18" s="8"/>
      <c r="C18" s="8"/>
    </row>
    <row r="19" spans="2:3" ht="18.75" x14ac:dyDescent="0.25">
      <c r="B19" s="7"/>
      <c r="C19" s="7"/>
    </row>
    <row r="20" spans="2:3" ht="18.75" x14ac:dyDescent="0.25">
      <c r="B20" s="8"/>
      <c r="C20" s="8"/>
    </row>
    <row r="33" spans="1:4" x14ac:dyDescent="0.25">
      <c r="C33" s="12"/>
      <c r="D33" s="11"/>
    </row>
    <row r="34" spans="1:4" x14ac:dyDescent="0.25">
      <c r="C34" s="12"/>
      <c r="D34" s="11"/>
    </row>
    <row r="35" spans="1:4" x14ac:dyDescent="0.25">
      <c r="C35" s="12"/>
      <c r="D35" s="11"/>
    </row>
    <row r="36" spans="1:4" x14ac:dyDescent="0.25">
      <c r="C36" s="12"/>
      <c r="D36" s="11"/>
    </row>
    <row r="37" spans="1:4" x14ac:dyDescent="0.25">
      <c r="C37" s="12"/>
    </row>
    <row r="38" spans="1:4" x14ac:dyDescent="0.25">
      <c r="C38" s="12"/>
    </row>
    <row r="40" spans="1:4" x14ac:dyDescent="0.25">
      <c r="A40" s="3" t="s">
        <v>30</v>
      </c>
    </row>
    <row r="43" spans="1:4" ht="18.75" x14ac:dyDescent="0.3">
      <c r="A43" s="13" t="s">
        <v>24</v>
      </c>
      <c r="B43" s="14">
        <v>67</v>
      </c>
    </row>
    <row r="44" spans="1:4" ht="18.75" x14ac:dyDescent="0.3">
      <c r="A44" s="13" t="s">
        <v>23</v>
      </c>
      <c r="B44" s="14">
        <v>36.6</v>
      </c>
    </row>
    <row r="45" spans="1:4" ht="18.75" x14ac:dyDescent="0.3">
      <c r="A45" s="13" t="s">
        <v>25</v>
      </c>
      <c r="B45" s="14">
        <v>33.299999999999997</v>
      </c>
    </row>
    <row r="46" spans="1:4" ht="18.75" x14ac:dyDescent="0.3">
      <c r="A46" s="13" t="s">
        <v>22</v>
      </c>
      <c r="B46" s="14">
        <v>63.3</v>
      </c>
    </row>
    <row r="48" spans="1:4" x14ac:dyDescent="0.25">
      <c r="C48" t="s">
        <v>29</v>
      </c>
    </row>
    <row r="49" spans="1:2" ht="18.75" x14ac:dyDescent="0.3">
      <c r="A49" s="13" t="s">
        <v>31</v>
      </c>
      <c r="B49" s="14">
        <f>(B44*B45)/100</f>
        <v>12.187799999999999</v>
      </c>
    </row>
    <row r="50" spans="1:2" ht="18.75" x14ac:dyDescent="0.3">
      <c r="A50" s="13" t="s">
        <v>26</v>
      </c>
      <c r="B50" s="14">
        <f>B44*B43/100</f>
        <v>24.522000000000002</v>
      </c>
    </row>
    <row r="51" spans="1:2" ht="18.75" x14ac:dyDescent="0.3">
      <c r="A51" s="13" t="s">
        <v>27</v>
      </c>
      <c r="B51" s="14">
        <f>B46*B43/100</f>
        <v>42.410999999999994</v>
      </c>
    </row>
    <row r="52" spans="1:2" ht="18.75" x14ac:dyDescent="0.3">
      <c r="A52" s="13" t="s">
        <v>28</v>
      </c>
      <c r="B52" s="14">
        <f>B46*B45/100</f>
        <v>21.078899999999997</v>
      </c>
    </row>
    <row r="58" spans="1:2" x14ac:dyDescent="0.25">
      <c r="A58" s="3">
        <v>1</v>
      </c>
      <c r="B58">
        <f>IF(B6&gt;50,-1,1)</f>
        <v>-1</v>
      </c>
    </row>
    <row r="59" spans="1:2" x14ac:dyDescent="0.25">
      <c r="A59" s="3">
        <v>2</v>
      </c>
      <c r="B59">
        <f>IF(B8&gt;50,-1,1)</f>
        <v>-1</v>
      </c>
    </row>
    <row r="60" spans="1:2" x14ac:dyDescent="0.25">
      <c r="A60" s="3">
        <v>3</v>
      </c>
      <c r="B60">
        <f>IF(B10&gt;50,-1,1)</f>
        <v>1</v>
      </c>
    </row>
    <row r="62" spans="1:2" x14ac:dyDescent="0.25">
      <c r="A62" s="3">
        <v>4</v>
      </c>
      <c r="B62">
        <f>IF(B12&gt;50,1,-1)</f>
        <v>-1</v>
      </c>
    </row>
    <row r="63" spans="1:2" x14ac:dyDescent="0.25">
      <c r="A63" s="3">
        <v>5</v>
      </c>
      <c r="B63">
        <f>IF(B14&gt;50,1,-1)</f>
        <v>1</v>
      </c>
    </row>
    <row r="64" spans="1:2" x14ac:dyDescent="0.25">
      <c r="A64" s="3">
        <v>6</v>
      </c>
      <c r="B64">
        <f>IF(B16&gt;50,1,-1)</f>
        <v>1</v>
      </c>
    </row>
    <row r="66" spans="1:4" x14ac:dyDescent="0.25">
      <c r="B66" t="s">
        <v>33</v>
      </c>
      <c r="C66">
        <v>0</v>
      </c>
      <c r="D66">
        <f>SUM(B58:B60)</f>
        <v>-1</v>
      </c>
    </row>
    <row r="67" spans="1:4" x14ac:dyDescent="0.25">
      <c r="B67" t="s">
        <v>32</v>
      </c>
      <c r="C67">
        <v>0</v>
      </c>
      <c r="D67">
        <f>SUM(B62:B64)</f>
        <v>1</v>
      </c>
    </row>
    <row r="70" spans="1:4" ht="18.75" x14ac:dyDescent="0.25">
      <c r="A70" s="15" t="s">
        <v>34</v>
      </c>
    </row>
    <row r="72" spans="1:4" ht="15.75" x14ac:dyDescent="0.25">
      <c r="A72" s="16" t="s">
        <v>35</v>
      </c>
      <c r="B72" s="17" t="s">
        <v>36</v>
      </c>
    </row>
    <row r="73" spans="1:4" ht="20.25" x14ac:dyDescent="0.25">
      <c r="A73" s="20" t="s">
        <v>48</v>
      </c>
    </row>
    <row r="75" spans="1:4" ht="23.25" x14ac:dyDescent="0.3">
      <c r="A75" s="18" t="s">
        <v>37</v>
      </c>
      <c r="B75" s="19">
        <v>9.5</v>
      </c>
    </row>
    <row r="76" spans="1:4" ht="23.25" x14ac:dyDescent="0.3">
      <c r="A76" s="18" t="s">
        <v>38</v>
      </c>
      <c r="B76" s="19">
        <v>6.4</v>
      </c>
    </row>
    <row r="77" spans="1:4" ht="23.25" x14ac:dyDescent="0.3">
      <c r="A77" s="18" t="s">
        <v>39</v>
      </c>
      <c r="B77" s="19">
        <v>8.9</v>
      </c>
    </row>
    <row r="78" spans="1:4" ht="23.25" x14ac:dyDescent="0.3">
      <c r="A78" s="18" t="s">
        <v>40</v>
      </c>
      <c r="B78" s="19">
        <v>6.9</v>
      </c>
    </row>
    <row r="79" spans="1:4" ht="23.25" x14ac:dyDescent="0.3">
      <c r="A79" s="18" t="s">
        <v>41</v>
      </c>
      <c r="B79" s="19">
        <v>9.4</v>
      </c>
    </row>
    <row r="80" spans="1:4" ht="23.25" x14ac:dyDescent="0.3">
      <c r="A80" s="18" t="s">
        <v>42</v>
      </c>
      <c r="B80" s="19">
        <v>7.7</v>
      </c>
    </row>
    <row r="81" spans="1:2" ht="23.25" x14ac:dyDescent="0.3">
      <c r="A81" s="18" t="s">
        <v>43</v>
      </c>
      <c r="B81" s="19">
        <v>5.5</v>
      </c>
    </row>
    <row r="82" spans="1:2" ht="23.25" x14ac:dyDescent="0.3">
      <c r="A82" s="18" t="s">
        <v>24</v>
      </c>
      <c r="B82" s="19">
        <v>5.5</v>
      </c>
    </row>
    <row r="83" spans="1:2" ht="23.25" x14ac:dyDescent="0.3">
      <c r="A83" s="18" t="s">
        <v>44</v>
      </c>
      <c r="B83" s="19">
        <v>8.5</v>
      </c>
    </row>
    <row r="84" spans="1:2" ht="23.25" x14ac:dyDescent="0.3">
      <c r="A84" s="18" t="s">
        <v>45</v>
      </c>
      <c r="B84" s="19">
        <v>8.6999999999999993</v>
      </c>
    </row>
    <row r="85" spans="1:2" ht="23.25" x14ac:dyDescent="0.3">
      <c r="A85" s="18" t="s">
        <v>46</v>
      </c>
      <c r="B85" s="19">
        <v>6.8</v>
      </c>
    </row>
    <row r="86" spans="1:2" ht="23.25" x14ac:dyDescent="0.3">
      <c r="A86" s="18" t="s">
        <v>47</v>
      </c>
      <c r="B86" s="19">
        <v>9.8000000000000007</v>
      </c>
    </row>
    <row r="101" spans="1:9" ht="18.75" x14ac:dyDescent="0.25">
      <c r="A101" s="15" t="s">
        <v>34</v>
      </c>
    </row>
    <row r="103" spans="1:9" ht="15.75" x14ac:dyDescent="0.25">
      <c r="A103" s="16"/>
      <c r="B103" s="17"/>
    </row>
    <row r="104" spans="1:9" ht="22.5" x14ac:dyDescent="0.25">
      <c r="A104" s="21" t="s">
        <v>49</v>
      </c>
    </row>
    <row r="106" spans="1:9" ht="15.75" x14ac:dyDescent="0.25">
      <c r="A106" s="16" t="s">
        <v>35</v>
      </c>
      <c r="B106" s="17" t="s">
        <v>36</v>
      </c>
      <c r="C106" s="17" t="s">
        <v>36</v>
      </c>
      <c r="D106" s="17" t="s">
        <v>36</v>
      </c>
      <c r="E106" s="17" t="s">
        <v>36</v>
      </c>
      <c r="F106" s="17" t="s">
        <v>36</v>
      </c>
    </row>
    <row r="108" spans="1:9" ht="40.5" x14ac:dyDescent="0.25">
      <c r="B108" s="20" t="s">
        <v>53</v>
      </c>
      <c r="C108" s="20" t="s">
        <v>50</v>
      </c>
      <c r="D108" s="20" t="s">
        <v>51</v>
      </c>
      <c r="E108" s="20" t="s">
        <v>52</v>
      </c>
      <c r="F108" s="22" t="s">
        <v>63</v>
      </c>
    </row>
    <row r="109" spans="1:9" ht="20.25" x14ac:dyDescent="0.25">
      <c r="A109" s="24" t="s">
        <v>54</v>
      </c>
      <c r="B109" s="20">
        <v>0</v>
      </c>
      <c r="C109" s="20">
        <v>0</v>
      </c>
      <c r="D109" s="20">
        <v>0</v>
      </c>
      <c r="E109" s="20">
        <v>0</v>
      </c>
      <c r="F109" s="22">
        <v>0</v>
      </c>
    </row>
    <row r="110" spans="1:9" ht="23.25" x14ac:dyDescent="0.3">
      <c r="A110" s="18" t="s">
        <v>37</v>
      </c>
      <c r="B110" s="19">
        <v>9.5</v>
      </c>
      <c r="C110" s="19">
        <v>9.5</v>
      </c>
      <c r="D110" s="19">
        <v>9.1</v>
      </c>
      <c r="E110" s="19">
        <v>8.4</v>
      </c>
      <c r="F110" s="19">
        <v>0</v>
      </c>
    </row>
    <row r="111" spans="1:9" ht="23.25" x14ac:dyDescent="0.3">
      <c r="A111" s="18" t="s">
        <v>38</v>
      </c>
      <c r="B111" s="19">
        <v>6</v>
      </c>
      <c r="C111" s="19">
        <v>6</v>
      </c>
      <c r="D111" s="19">
        <v>6.2</v>
      </c>
      <c r="E111" s="19">
        <v>6</v>
      </c>
      <c r="F111" s="19">
        <v>0</v>
      </c>
    </row>
    <row r="112" spans="1:9" ht="23.25" x14ac:dyDescent="0.3">
      <c r="A112" s="18" t="s">
        <v>39</v>
      </c>
      <c r="B112" s="19">
        <v>9</v>
      </c>
      <c r="C112" s="19">
        <v>9</v>
      </c>
      <c r="D112" s="19">
        <v>8.5</v>
      </c>
      <c r="E112" s="19">
        <v>8.4</v>
      </c>
      <c r="F112" s="19">
        <v>0</v>
      </c>
      <c r="I112" s="23"/>
    </row>
    <row r="113" spans="1:6" ht="23.25" x14ac:dyDescent="0.3">
      <c r="A113" s="18" t="s">
        <v>40</v>
      </c>
      <c r="B113" s="19">
        <v>7.4</v>
      </c>
      <c r="C113" s="19">
        <v>7.3</v>
      </c>
      <c r="D113" s="19">
        <v>6.6</v>
      </c>
      <c r="E113" s="19">
        <v>6.1</v>
      </c>
      <c r="F113" s="19">
        <v>0</v>
      </c>
    </row>
    <row r="114" spans="1:6" ht="23.25" x14ac:dyDescent="0.3">
      <c r="A114" s="18" t="s">
        <v>41</v>
      </c>
      <c r="B114" s="19">
        <v>9.9</v>
      </c>
      <c r="C114" s="19">
        <v>10</v>
      </c>
      <c r="D114" s="19">
        <v>9</v>
      </c>
      <c r="E114" s="19">
        <v>10</v>
      </c>
      <c r="F114" s="19">
        <v>0</v>
      </c>
    </row>
    <row r="115" spans="1:6" ht="23.25" x14ac:dyDescent="0.3">
      <c r="A115" s="18" t="s">
        <v>42</v>
      </c>
      <c r="B115" s="19">
        <v>9.1999999999999993</v>
      </c>
      <c r="C115" s="19">
        <v>9.1999999999999993</v>
      </c>
      <c r="D115" s="19">
        <v>7.3</v>
      </c>
      <c r="E115" s="19">
        <v>6.9</v>
      </c>
      <c r="F115" s="19">
        <v>0</v>
      </c>
    </row>
    <row r="116" spans="1:6" ht="23.25" x14ac:dyDescent="0.3">
      <c r="A116" s="18" t="s">
        <v>43</v>
      </c>
      <c r="B116" s="19">
        <v>5.5</v>
      </c>
      <c r="C116" s="19">
        <v>4.5</v>
      </c>
      <c r="D116" s="19">
        <v>5.0999999999999996</v>
      </c>
      <c r="E116" s="19">
        <v>3</v>
      </c>
      <c r="F116" s="19">
        <v>0</v>
      </c>
    </row>
    <row r="117" spans="1:6" ht="23.25" x14ac:dyDescent="0.3">
      <c r="A117" s="18" t="s">
        <v>24</v>
      </c>
      <c r="B117" s="19">
        <v>5.5</v>
      </c>
      <c r="C117" s="19">
        <v>5.8</v>
      </c>
      <c r="D117" s="19">
        <v>5.2</v>
      </c>
      <c r="E117" s="19">
        <v>4</v>
      </c>
      <c r="F117" s="19">
        <v>0</v>
      </c>
    </row>
    <row r="118" spans="1:6" ht="23.25" x14ac:dyDescent="0.3">
      <c r="A118" s="18" t="s">
        <v>44</v>
      </c>
      <c r="B118" s="19">
        <v>8</v>
      </c>
      <c r="C118" s="19">
        <v>8</v>
      </c>
      <c r="D118" s="19">
        <v>8.4</v>
      </c>
      <c r="E118" s="19">
        <v>7</v>
      </c>
      <c r="F118" s="19">
        <v>0</v>
      </c>
    </row>
    <row r="119" spans="1:6" ht="23.25" x14ac:dyDescent="0.3">
      <c r="A119" s="18" t="s">
        <v>45</v>
      </c>
      <c r="B119" s="19">
        <v>9.8000000000000007</v>
      </c>
      <c r="C119" s="19">
        <v>9.8000000000000007</v>
      </c>
      <c r="D119" s="19">
        <v>8.6</v>
      </c>
      <c r="E119" s="19">
        <v>7.2</v>
      </c>
      <c r="F119" s="19">
        <v>0</v>
      </c>
    </row>
    <row r="120" spans="1:6" ht="23.25" x14ac:dyDescent="0.3">
      <c r="A120" s="18" t="s">
        <v>46</v>
      </c>
      <c r="B120" s="19">
        <v>6.8</v>
      </c>
      <c r="C120" s="19">
        <v>6.8</v>
      </c>
      <c r="D120" s="19">
        <v>6.8</v>
      </c>
      <c r="E120" s="19">
        <v>6.5</v>
      </c>
      <c r="F120" s="19">
        <v>0</v>
      </c>
    </row>
    <row r="121" spans="1:6" ht="23.25" x14ac:dyDescent="0.3">
      <c r="A121" s="18" t="s">
        <v>47</v>
      </c>
      <c r="B121" s="19">
        <v>10</v>
      </c>
      <c r="C121" s="19">
        <v>9.8000000000000007</v>
      </c>
      <c r="D121" s="19">
        <v>9.8000000000000007</v>
      </c>
      <c r="E121" s="19">
        <v>9.8000000000000007</v>
      </c>
      <c r="F121" s="19">
        <v>0</v>
      </c>
    </row>
  </sheetData>
  <mergeCells count="4">
    <mergeCell ref="D3:E3"/>
    <mergeCell ref="B4:C4"/>
    <mergeCell ref="D4:E4"/>
    <mergeCell ref="D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Входной мониторинг</vt:lpstr>
      <vt:lpstr>Промежуточный мониторинг -1</vt:lpstr>
      <vt:lpstr>Промежуточный мониторинг - 2</vt:lpstr>
      <vt:lpstr>Итоговый мониторинг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2013-12-23T09:49:29Z</cp:lastPrinted>
  <dcterms:created xsi:type="dcterms:W3CDTF">2013-12-23T07:56:56Z</dcterms:created>
  <dcterms:modified xsi:type="dcterms:W3CDTF">2022-04-22T12:39:16Z</dcterms:modified>
</cp:coreProperties>
</file>